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z Yeny Hernandez\Documents\SGI- IMDER\AÑO 2021\6. SEGUIMIENTO  INVERSION\PUBLICACION PAGINA II TRIMESTRE\"/>
    </mc:Choice>
  </mc:AlternateContent>
  <bookViews>
    <workbookView xWindow="-120" yWindow="-120" windowWidth="20730" windowHeight="11160"/>
  </bookViews>
  <sheets>
    <sheet name="SPI Acumulado" sheetId="1" r:id="rId1"/>
    <sheet name="Población" sheetId="2" state="hidden" r:id="rId2"/>
    <sheet name="Instrucciones Diligenciamiento" sheetId="3" state="hidden" r:id="rId3"/>
  </sheets>
  <externalReferences>
    <externalReference r:id="rId4"/>
  </externalReferences>
  <definedNames>
    <definedName name="_xlnm.Print_Area" localSheetId="0">'SPI Acumulado'!$A$1:$AR$60</definedName>
    <definedName name="_xlnm.Print_Titles" localSheetId="0">'SPI Acumulado'!$10:$13</definedName>
  </definedNames>
  <calcPr calcId="152511"/>
</workbook>
</file>

<file path=xl/calcChain.xml><?xml version="1.0" encoding="utf-8"?>
<calcChain xmlns="http://schemas.openxmlformats.org/spreadsheetml/2006/main">
  <c r="H14" i="1" l="1"/>
  <c r="AP8" i="1"/>
  <c r="S14" i="1"/>
  <c r="AM14" i="1" l="1"/>
  <c r="G15" i="2"/>
  <c r="AH38" i="1"/>
  <c r="H15" i="2" l="1"/>
  <c r="J15" i="2" s="1"/>
  <c r="Y15" i="2" s="1"/>
  <c r="V3" i="2"/>
  <c r="R50" i="1"/>
  <c r="P50" i="1"/>
  <c r="O50" i="1"/>
  <c r="AH14" i="1"/>
  <c r="AQ14" i="1"/>
  <c r="K15" i="2" l="1"/>
  <c r="Z15" i="2" l="1"/>
  <c r="X15" i="2"/>
  <c r="AA5" i="2" l="1"/>
  <c r="AO14" i="1" l="1"/>
  <c r="AP14" i="1"/>
</calcChain>
</file>

<file path=xl/comments1.xml><?xml version="1.0" encoding="utf-8"?>
<comments xmlns="http://schemas.openxmlformats.org/spreadsheetml/2006/main">
  <authors>
    <author>Autor</author>
  </authors>
  <commentList>
    <comment ref="P11" authorId="0" shapeId="0">
      <text>
        <r>
          <rPr>
            <b/>
            <sz val="9"/>
            <color indexed="81"/>
            <rFont val="Tahoma"/>
            <family val="2"/>
          </rPr>
          <t xml:space="preserve">RECURSOS ASIGNADOS  
POR LA ADMINISTRACION MUNICIPAL
</t>
        </r>
      </text>
    </comment>
    <comment ref="AO11" authorId="0" shapeId="0">
      <text>
        <r>
          <rPr>
            <b/>
            <sz val="9"/>
            <color indexed="81"/>
            <rFont val="Tahoma"/>
            <family val="2"/>
          </rPr>
          <t xml:space="preserve">TOTAL RECURSOS INVERTIDOS EN LA EJECUCION DEL PROYECTO (TODAS LAS VIGENCIAS)
</t>
        </r>
      </text>
    </comment>
    <comment ref="AP11" authorId="0" shapeId="0">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text>
        <r>
          <rPr>
            <sz val="9"/>
            <color indexed="81"/>
            <rFont val="Tahoma"/>
            <family val="2"/>
          </rPr>
          <t xml:space="preserve">PORCENTAJE DE EJECUCION FISICA  TOTAL DEL PROYECTO
 </t>
        </r>
      </text>
    </comment>
  </commentList>
</comments>
</file>

<file path=xl/sharedStrings.xml><?xml version="1.0" encoding="utf-8"?>
<sst xmlns="http://schemas.openxmlformats.org/spreadsheetml/2006/main" count="469" uniqueCount="316">
  <si>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</si>
  <si>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</si>
  <si>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</si>
  <si>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</si>
  <si>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</si>
  <si>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</si>
  <si>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</si>
  <si>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</si>
  <si>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</si>
  <si>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</si>
  <si>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</si>
  <si>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</si>
  <si>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</si>
  <si>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</si>
  <si>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</si>
  <si>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</si>
  <si>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</si>
  <si>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</si>
  <si>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</si>
  <si>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</si>
  <si>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</si>
  <si>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</si>
  <si>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</si>
  <si>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</si>
  <si>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</si>
  <si>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</si>
  <si>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</si>
  <si>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</si>
  <si>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</si>
  <si>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</si>
  <si>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</si>
  <si>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</si>
  <si>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</si>
  <si>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</si>
  <si>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</si>
  <si>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</si>
  <si>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</si>
  <si>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</si>
  <si>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</si>
  <si>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</si>
  <si>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</si>
  <si>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</si>
  <si>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</si>
  <si>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</si>
  <si>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</si>
  <si>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</si>
  <si>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</si>
  <si>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</si>
  <si>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</si>
  <si>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</si>
  <si>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</si>
  <si>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</si>
  <si>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</si>
  <si>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</si>
  <si>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Actividad 5</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</si>
  <si>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</si>
  <si>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</si>
  <si>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</si>
  <si>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</si>
  <si>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</si>
  <si>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</si>
  <si>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</si>
  <si>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</si>
  <si>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</si>
  <si>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</si>
  <si>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</si>
  <si>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</si>
  <si>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</si>
  <si>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</si>
  <si>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</si>
  <si>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</si>
  <si>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</si>
  <si>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</si>
  <si>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</si>
  <si>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</si>
  <si>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</si>
  <si>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</si>
  <si>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</si>
  <si>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</si>
  <si>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</si>
  <si>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</si>
  <si>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</si>
  <si>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</si>
  <si>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</si>
  <si>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</si>
  <si>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</si>
  <si>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</si>
  <si>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</si>
  <si>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</si>
  <si>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</si>
  <si>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</si>
  <si>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</si>
  <si>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</si>
  <si>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</si>
  <si>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</si>
  <si>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</si>
  <si>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</si>
  <si>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</si>
  <si>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</si>
  <si>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</si>
  <si>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</si>
  <si>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</si>
  <si>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</si>
  <si>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</si>
  <si>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</si>
  <si>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</si>
  <si>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</si>
  <si>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</si>
  <si>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</si>
  <si>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</si>
  <si>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</si>
  <si>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</si>
  <si>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</si>
  <si>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</si>
  <si>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</si>
  <si>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</si>
  <si>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</si>
  <si>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</si>
  <si>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</si>
  <si>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</si>
  <si>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</si>
  <si>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</si>
  <si>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</si>
  <si>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</si>
  <si>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</si>
  <si>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</si>
  <si>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</si>
  <si>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</si>
  <si>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</si>
  <si>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</si>
  <si>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</si>
  <si>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</si>
  <si>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</si>
  <si>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</si>
  <si>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</si>
  <si>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</si>
  <si>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</si>
  <si>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</si>
  <si>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</si>
  <si>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</si>
  <si>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</si>
  <si>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</si>
  <si>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</si>
  <si>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</si>
  <si>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</si>
  <si>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</si>
  <si>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</si>
  <si>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</si>
  <si>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</si>
  <si>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</si>
  <si>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</si>
  <si>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</si>
  <si>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</si>
  <si>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</si>
  <si>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</si>
  <si>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</si>
  <si>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</si>
  <si>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</si>
  <si>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</si>
  <si>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</si>
  <si>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</si>
  <si>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</si>
  <si>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</si>
  <si>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</si>
  <si>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</si>
  <si>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</si>
  <si>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</si>
  <si>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</si>
  <si>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</si>
  <si>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</si>
  <si>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</si>
  <si>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</si>
  <si>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</si>
  <si>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</si>
  <si>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</si>
  <si>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</si>
  <si>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</si>
  <si>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</si>
  <si>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</si>
  <si>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</si>
  <si>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</si>
  <si>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</si>
  <si>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</si>
  <si>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</si>
  <si>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</si>
  <si>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</si>
  <si>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</si>
  <si>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</si>
  <si>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</si>
  <si>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</si>
  <si>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RECREACIÓN, ACTIVIDAD FISICA Y DEPORTE EN CIUDAD ACTIVA DEL MUNICIPIO DE VILLAVIENCIO, META</t>
  </si>
  <si>
    <t>INSTITUTO MUNICIPAL DE DEPORTE Y RECREACION DE VILLAVICENCIO- IMDER</t>
  </si>
  <si>
    <t>DEL 01 DE ENERO AL 31 DE MARZO DE 2021</t>
  </si>
  <si>
    <t>2020-50001-0231</t>
  </si>
  <si>
    <t>2020-050001-0241</t>
  </si>
  <si>
    <t>2021</t>
  </si>
  <si>
    <t>2023</t>
  </si>
  <si>
    <t>LUIS FERNANDO VARGAS PEÑA</t>
  </si>
  <si>
    <t>Director General</t>
  </si>
  <si>
    <t>Año 2021</t>
  </si>
  <si>
    <t>Año 2022</t>
  </si>
  <si>
    <t>Año 2023</t>
  </si>
  <si>
    <t>Promover la actividad física la recreación y el deporte con enfoque diferencial y de género en Villavicencio</t>
  </si>
  <si>
    <t>Dotación de Implementación indumentaria  para actividad física la  Recreación y el deporte.</t>
  </si>
  <si>
    <t>Eventos deportivos y recreativos para promover la actividad física, la recreación y el deporte con enfoque diferencial y de genero en Villavicencio</t>
  </si>
  <si>
    <t>Eventos recreativos y deportivos con participación sectorial y comunitaria  bajo  el enfoque inclusivo, diferencial y de genero en el Municipio de Villavicencio</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</si>
  <si>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</si>
  <si>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</si>
  <si>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</si>
  <si>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</si>
  <si>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</si>
  <si>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SGP DEPORTE</t>
  </si>
  <si>
    <t>SGP LIBRE INVERSION</t>
  </si>
  <si>
    <t>Personas beneficiadas</t>
  </si>
  <si>
    <t>Cantidad Programada 2021</t>
  </si>
  <si>
    <t>Cantidad Ejecutada 2021</t>
  </si>
  <si>
    <t>Eventos deportivos comunitarios realizados</t>
  </si>
  <si>
    <t>Personas Inscritas al Programa</t>
  </si>
  <si>
    <t>Eventos de Promocion Realizados</t>
  </si>
  <si>
    <t>Numero</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</si>
  <si>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</si>
  <si>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</si>
  <si>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</si>
  <si>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</si>
  <si>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</si>
  <si>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</si>
  <si>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 xml:space="preserve">LUIS FERNANDO VARGAS PEÑA </t>
  </si>
  <si>
    <t>Ampliar la  cobertura y calidad en la oferta pública en recreación y promoción de hábitos y estilos de vida saludable en el municipio de Villavicencio.</t>
  </si>
  <si>
    <t xml:space="preserve">Personas beneficiadas por los programas de la actividad física, recreación y deporte con enfoque diferencial </t>
  </si>
  <si>
    <t>Eventos  recreativos y deportivos comunitarios realizados</t>
  </si>
  <si>
    <t>II TRIMESTRE</t>
  </si>
  <si>
    <t>DEL 01 DE ABRIL AL 30 JUNIO DE 2021</t>
  </si>
  <si>
    <t>LUZ ESTELA GAUCHA ROMERO</t>
  </si>
  <si>
    <t>LINDA MAYERLY TAMARA TRIANA</t>
  </si>
  <si>
    <t>LAURA NATALIA MOYA MORENO</t>
  </si>
  <si>
    <t>WILBERT ALONSO BETANCOURTH MARIN</t>
  </si>
  <si>
    <t>JHON ALEJANDRO NARVAEZ NARVAEZ</t>
  </si>
  <si>
    <t>DIEGO FERNANDO ROJAS ACOSTA</t>
  </si>
  <si>
    <t>ANDRES FELIPE MEDINA GUZMAN</t>
  </si>
  <si>
    <t>HENRRY ALEJANDRO CURVELO SEMMA</t>
  </si>
  <si>
    <t>PRESTACIÓN DE SERVICIOS PROFESIONALES EN LOS PROCESOS  DE RECREACION, ACTIVIDAD FISICA Y DEPORTES PARA EL FOMENTO DEL PROGRAMA ESTIMULACION, PRIMERA INFANCIA Y MADRE GESTANTES  DE ACUERDO A LAS ESTRATEGIAS DE LA POLITICA PUBLICA DRAF ADOPTADA POR INSTITUTO MUNICIPAL DE DEPORTE Y RECREACIÒN DE VILLAVICENCIO.</t>
  </si>
  <si>
    <t>PRESTACIÓN DE SERVICIOS DE APOYO A LA GESTIÓN  COMO TÉCNICO DE RECREACIÒN, ACTIVIDAD FISICA Y DEPORTES PARA EL FOMENTO DE PROGRAMAS ACTIVIDAD FISICA SALUDABLE DE ACUERDO A LAS ESTRATEGIAS DE LA POLITICA PUBLICA DRAF EN EL MUNICIPIO DE VILLAVICENCIO.</t>
  </si>
  <si>
    <t>PRESTACIÓN DE SERVICIOS DE APOYO A LA GESTIÓN  COMO TÉCNICO DE RECREACION, ACTIVIDAD FISICA Y DEPORTES PARA EL FOMENTO DE PROGRAMAS DE RECREACIÒN  DE ACUERDO A LAS ESTRATEGIAS DE LA POLITICA PUBLICA DRAF EN EL MUNICIPIO DE VILLAVICENCIO.</t>
  </si>
  <si>
    <t>PRESTACIÓN DE SERVICIOS DE APOYO A LA GESTIÓN  COMO TÉCNICO DE RECREACIÒN, ACTIVIDAD FISICA Y DEPORTES PARA EL FOMENTO DE PROGRAMAS DE ACTIVIDAD FISICA SALUDABLE DE ACUERDO A LAS ESTRATEGIAS DE LA POLITICA PUBLICA DRAF EN EL MUNICIPIO DE VILLAVICENCIO.</t>
  </si>
  <si>
    <t>PRESTACIÓN DE SERVICIOS DE APOYO A LA GESTIÒN  COMO TECNICO EN PRIMERA INFANCIA DE LOS PROCESOS  DE RECREACION, ACTIVIDAD FISICA Y DEPORTES PARA EL FOMENTO DEL PROGRAMA DE PRIMERA INFANCIA  DE ACUERDO A LAS ESTRATEGIAS DE LA POLITICA PUBLICA DRAF EN EL MUNICIPIO DE VILLAVICENCIO.</t>
  </si>
  <si>
    <t>PRESTACIÒN DE SERVICIOS PROFESIONALES PARA LA COORDINACIÒN E IMPLEMENTACIÒN DEL AREA DE ACTIVIDAD FISICA MEDIANTE EL DISEÑO, SEGUIMIENTO Y EVALUACION DE LAS METAS ESTRATEGICAS DE LA  ACTIVIDAD FISICA Y EL APROVECHAMIENTO DEL TIEMPO LIBRE , APORTANDO AL DESARROLLO DE LOS PROGRAMAS ESTABLECIDOS EN LA POLITICA PUBLICA  DRAF ADOPTADAS POR EL INSTITUTO MUNICIPAL DE DEPORTE Y RECREACION DE VILLAVICENCIO.</t>
  </si>
  <si>
    <t>PRESTACIÒN DE SERVICIOS PROFESIONALES ESPECIALIZADO PARA LA COORDINACIÒN E IMPLEMENTACIÒN DEL AREA DE RECREACIÒN MEDIANTE EL DISEÑO, SEGUIMIENTO Y EVALUACION DE LAS METAS ESTRATEGICAS DE LA RECREACIÒN, ACTIVIDAD FISICA Y DEPORTES, APORTANDO EN EL DESARROLLO DE LOS PROGRAMAS ESTABLECIDOS EN LA POLITICA PUBLICA  DRAF, ADOPTADAS POR EL INSTITUTO MUNICIPAL DE DEPORTE Y RECREACIÒN DE VILLAVICENCIO.</t>
  </si>
  <si>
    <t>PRESTACIÓN DE SERVICIOS DE APOYO A LA GESTION  COMO AUXILIAR  DE RECREACION, ACTIVIDAD FISICA Y DEPORTES PARA EL FOMENTO DE PROGRAMAS DE  RECREACIÒN DE ACUERDO A LAS ESTRATEGIAS DE LA POLITICA PUBLICA DRAF EN EL MUNICIPIO DE VILLAVICENCIO.</t>
  </si>
  <si>
    <t>PRESTACIÓN DE SERVICIOS  COMO AUXILIAR  DE RECREACION, ACTIVIDAD FISICA Y DEPORTES PARA EL FOMENTO DE PROGRAMAS DE  RECREACIÒN DE ACUERDO A LAS ESTRATEGIAS DE LA POLITICA PUBLICA DRAF EN EL MUNICIPIO DE VILLAVICENCIO.</t>
  </si>
  <si>
    <t>PRESTACIÓN DE SERVICIOS DE APOYO A LA GESTION  COMO TECNOLOGO PARA LA IMPLEMENTACION DE LA RECREACION, ACTIVIDAD FISICA Y DEPORTES FOMENTANDO LOS PROGRAMAS DE  RECREACIÒN DE ACUERDO A LAS ESTRATEGIAS DE LA POLITICA PUBLICA DRAF EN EL MUNICIPIO DE VILLAVICENCIO.</t>
  </si>
  <si>
    <t>PRESTACIÓN DE SERVICIOS DE APOYO A LA GESTION  COMO TECNOLOGO PARA LA IMPLEMENTACION DE LA RECREACION, ACTIVIDAD FISICA Y DEPORTES FOMENTANDO LOS PROGRAMAS DE ACTIVIDAD FISICA DE ACUERDO A LAS ESTRATEGIAS DE LA POLITICA PUBLICA DRAF EN EL MUNICIPIO DE VILLAVICENCIO.</t>
  </si>
  <si>
    <t>LUZ ELENA ROJAS SILVA</t>
  </si>
  <si>
    <t>JOSE DE LA CRUZ GOMEZ ROJAS</t>
  </si>
  <si>
    <t>ANGELA JOHANA FIGUEROA MESA</t>
  </si>
  <si>
    <t xml:space="preserve">KAREN LUCIA BAHAMON CORREA </t>
  </si>
  <si>
    <t>LIDIA SUSANA MUÑOZ ACOSTA</t>
  </si>
  <si>
    <t>AURA MARÍA REDONDO FERNANDEZ</t>
  </si>
  <si>
    <t>MARIA NORY RAMIREZ GUTIERREZ</t>
  </si>
  <si>
    <t>LILIANA ANDREA PARRADO CASTRO</t>
  </si>
  <si>
    <t>INDIRA ADELA DÍAZ MONTOYA</t>
  </si>
  <si>
    <t>EDISSON JAVIER AREVALO MEDINA</t>
  </si>
  <si>
    <t>CESAR  ALEJANDRO BARBOSA HERRERA</t>
  </si>
  <si>
    <t>MARTHA ROCIO MARTINEZ LADINO</t>
  </si>
  <si>
    <t>CARLOS ENRIQUE CAÑON MARQUEZ</t>
  </si>
  <si>
    <t>12 DE ABRIL DE 2021/11 DE NOVIEMBRE DE 2021</t>
  </si>
  <si>
    <t>13 DE ABRIL DE 2021/12 DE OCTUBRE DE 2021</t>
  </si>
  <si>
    <t>12 DE ABRIL DE 2021/12 DE NOVIEMBRE DE 2021</t>
  </si>
  <si>
    <t>12 DE ABRIL DE 2021/ 11 DE NOVIEMBRE DE 2021</t>
  </si>
  <si>
    <t>14 DE ABRIL DE 2021/13 DE NOVIEMBRE DE 2021</t>
  </si>
  <si>
    <t>15 DE ABRIL DE 2021/14 DE NOVIEMBRE DE 2021</t>
  </si>
  <si>
    <t>21 DE ABRIL DE 2021/20 DE NOVIEMBRE DE 2021</t>
  </si>
  <si>
    <t>23 DE ABRIL DE 2021/22 DE NOVIEMBRE DE 2021</t>
  </si>
  <si>
    <t>4 DE MAYO DE 2021/3 DE JULIO DE 2021</t>
  </si>
  <si>
    <t>SIETE (7) MESES</t>
  </si>
  <si>
    <t>SEIS (6) MESES</t>
  </si>
  <si>
    <t>DOS (2) MESES</t>
  </si>
  <si>
    <t>39/09 de abril de 2021</t>
  </si>
  <si>
    <t>40/09 de abril de 2021</t>
  </si>
  <si>
    <t>41/09 de abril de 2021</t>
  </si>
  <si>
    <t>42/09 de abril de 2021</t>
  </si>
  <si>
    <t>43/09 de abril de 2021</t>
  </si>
  <si>
    <t>44/09 de abril de 2021</t>
  </si>
  <si>
    <t>45/09 de abril de 2021</t>
  </si>
  <si>
    <t>48/09 de abril de 2021</t>
  </si>
  <si>
    <t>46/09 de abril de 2021</t>
  </si>
  <si>
    <t>54/12 de abril de 2021</t>
  </si>
  <si>
    <t>55/14 de abril de 2021</t>
  </si>
  <si>
    <t>56/15 de abril de 2021</t>
  </si>
  <si>
    <t>62/20 de Abril 2021</t>
  </si>
  <si>
    <t>66/20 de Abril 2021</t>
  </si>
  <si>
    <t>69/22 de Abril 2021</t>
  </si>
  <si>
    <t>70/22 de Abril 2021</t>
  </si>
  <si>
    <t>71/23 de Abril 2021</t>
  </si>
  <si>
    <t>72/23 de Abril 2021</t>
  </si>
  <si>
    <t>73/23 de Abril 2021</t>
  </si>
  <si>
    <t>74/23 de Abril 2021</t>
  </si>
  <si>
    <t>OTTO ERNESTO PRIETO SUAREZ</t>
  </si>
  <si>
    <t>JAIME ORLANDO HERNANDEZ JIMENEZ</t>
  </si>
  <si>
    <t xml:space="preserve">1.  PRODUCTO ENTREGABLE: Plan de clase,informe de ejecuciòn.
2. PRODUCTO ENTREGABLE: Planillas de asistencia, soportes fotogràficos.
3. PRODUCTO ENTREGABLE: Planillas por grupo, fichas demogràfica de registro, evidencias fotogràficas. 
4. PRODUCTO ENTREGABLE: Informe de crecimiento y desarrollo.
5. PRODUCTO ENTREGABLE: Planillas de asistencia.
6. PRODUCTO ENTREGABLE: informe de cobertura.
7.PRODUCTO ENTREGABLE: Planillas de asistencia, contenidos programàticos, evidencias fotogràficas.
8.  PRODUCTO ENTREGABLE: Informe de ejecución  de eventos, planillas de asistencia,evidencia fotogràficas. 
9.   PRODUCTO ENTREGABLE: Documentos soportes de procedimientos de ejecución de clases.
10.PRODUCTO ENTREGABLE: informe de  alcance e impacto social caracterizaciòn poblacional. </t>
  </si>
  <si>
    <t>1.PRODUCTO ENTREGABLE: Planillas de asistencia y fichas de inscripciòn.
2. PRODUCTO ENTREGABLE Planillas de atención, informes de gestiòn.
3. PRODUCTO ENTREGABLE: planillas de asistencia, evidencias fotogràficas, analisis de impacto social.
4.  PRODUCTO ENTREGABLE: Planillas de asistencia, actas de mesas de trabajo.
5. PRODUCTO ENTREGABLE: informe de atenciòn.
6. PRODUCTO ENTREGABLE: Planillas de asistencia, evidencia fotogràficas y contenidos programàticos de las charlas.
7.. PRODUCTO ENTREGABLE: Informe de ejecución  de eventos
8.  PRODUCTO ENTREGABLE: Documentos soportes de procedimientos de ejecución de clases.
9. PRODUCTO ENTREGABLE: informe de  coberturas.
10.  PRODUCTO ENTREGABLE: planillas de asistencia.</t>
  </si>
  <si>
    <t xml:space="preserve">1.PRODUCTO ENTREGABLE: Planillas de asistencia y fichas de inscripciòn.
2. PRODUCTO ENTREGABLE Planillas de atención, informes de gestiòn.
3. PRODUCTO ENTREGABLE: planillas de asistencia, evidencias fotogràficas, analisis de impacto social.
4.  PRODUCTO ENTREGABLE: Planillas de asistencia, actas de mesas de trabajo.
5. PRODUCTO ENTREGABLE: informe de atenciòn.
6. PRODUCTO ENTREGABLE: Planillas de asistencia, evidencia fotogràficas y contenidos programàticos de las charlas.
7.. PRODUCTO ENTREGABLE: Informe de ejecución  de eventos
8.  PRODUCTO ENTREGABLE: Documentos soportes de procedimientos de ejecución de clases.
9. PRODUCTO ENTREGABLE: informe de  coberturas.
10.  PRODUCTO ENTREGABLE: planillas de asistencia.
</t>
  </si>
  <si>
    <t>1. PRODUCTO ENTREGABLE: Planillas de asistencia y fichas de inscripciòn.
2.  PRODUCTO ENTREGABLE Planillas de atención, informes de gestiòn .
3. PRODUCTO ENTREGABLE planillas de asistencia, evidencias fotogràficas, analisis de impacto social. 
4. PRODUCTO ENTREGABLE: Planillas de asistencia, actas de mesa de trabajo.
5. PRODUCTO ENTREGABLE: informe de atenciòn.
6. PRODUCTO ENTREGABLE: Planillas de asistencia,evidencias fotogràficas y contenidos programàticos de las charlas.
7 PRODUCTO ENTREGABLE: Informe de ejecución  de eventos
8. PRODUCTO ENTREGABLE: Documentos soportes de procedimientos de ejecución de clases.
9. PRODUCTO ENTREGABLE: informe de  coberturas.
10. PRODUCTO ENTREGABLE: planillas de asistencia.</t>
  </si>
  <si>
    <t>1.       PRODUCTO Y/O ENTREGABLE: Registro de asistencia, actas de reunión, informes de gestión.
2.        PRODUCTO Y/O ENTREGABLE:  Informe de acompañamiento y supervisión
3.        PRODUCTO Y/O ENTREGABLE:  Matriz de informe de gestión.
4.         PRODUCTO Y/O ENTREGABLE:  informe de cumplimiento, informes de gestión, reporte en la plataforma observatorio de la PPDRAF.
5.         PRODUCTO Y/O ENTREGABLE:  cronograma de actividades del área, informe del plan de acción estratégico.
6. PRODUCTO Y/O ENTREGABLE:  certificado validado por la coordinación del observatorio.
7.   PRODUCTO Y/O ENTREGABLE:  Informe de comité asignado.
8. PRODUCTO ENTREGABLE: informe de visitas, registros fotográficos.
9. PRODUCTO / ENTREGABLE: Documentos soportes de procedimiento en área,  actas de mesa de trabajo con área observatorio y politicas publicas DRAF.
10.  PRODUCTO Y/O ENTREGABLE:  Documentos soportes de procedimientos del programa, procesos e indicadores de gestión, Actas de mesa de trabajo con área de calidad.</t>
  </si>
  <si>
    <t>1.      PRODUCTO Y/O ENTREGABLE: Registro de asistencia, actas de reunión, informes de gestión.
2.     PRODUCTO Y/O ENTREGABLE:  Informe de acompañamiento y supervisión
3.    PRODUCTO Y/O ENTREGABLE:  Matriz de informe de gestión.
4.      PRODUCTO Y/O ENTREGABLE:  informe de cumplimiento, informes de gestión, reporte en la plataforma observatorio de la PPDRAF.
5.   PRODUCTO Y/O ENTREGABLE:  cronograma de actividades del área, informe del plan de acción estratégico.
6.   PRODUCTO Y/O ENTREGABLE:  certificado validado por la coordinación del observatorio.
7.    PRODUCTO Y/O ENTREGABLE:  Informe de comité asignado.
8. PRODUCTO ENTREGABLE: informe de visitas, registros fotográficos.
9.  PRODUCTO / ENTREGABLE: Documentos soportes de procedimiento en área,  actas de mesa de trabajo con área observatorio y politicas publicas DRAF.
10.  PRODUCTO Y/O ENTREGABLE:  Documentos soportes de procedimientos del programa, procesos e indicadores de gestión, Actas de mesa de trabajo con área de calidad.</t>
  </si>
  <si>
    <t xml:space="preserve">1. PRODUCTO ENTREGABLE: Planillas de asistencia y fichas de registro.
2.  PRODUCTO ENTREGABLE Planillas de atención y asistencia, evidencias fotograficas .
3. . PRODUCTO ENTREGABLE informe de ejecuciòn por cada fecha de ejecuciòn.
4. PRODUCTO ENTREGABLE: Planillas de asistencia, acta de mesa de trabajo.
5. PRODUCTO ENTREGABLE: informe de atenciòn.
6. PRODUCTO ENTREGABLE: Planillas de asistencia, contenidos programàticos, evidencia fotograficas.
7.  PRODUCTO ENTREGABLE: Informe de ejecución  de eventos
8.  PRODUCTO ENTREGABLE: Documentos soportes de procedimientos de ejecución de sesiones  de recraciòn.
9.  PRODUCTO ENTREGABLE: informe de  coberturas.
10. PRODUCTO ENTREGABLE: listado asistencia aleatoria,actas de mesa de trabajo, oficios de convocatoria, planillas de asistencia,evidencis fotograficas.
</t>
  </si>
  <si>
    <t xml:space="preserve">1.  PRODUCTO ENTREGABLE: Plan de clase, informe de ejecuciòn .
2. PRODUCTO ENTREGABLE: Planillas de asistencia, soporte fotografico.
3.  PRODUCTO ENTREGABLE: Planillas por grupo, fichas de caracterizaciòn.
4.  PRODUCTO ENTREGABLE: Informe de crecimiento y desarrollo.
5.  PRODUCTO ENTREGABLE: Planillas de asistencia.
6. PRODUCTO ENTREGABLE: informe de cobertura.
7.PRODUCTO ENTREGABLE: Planillas de asistencia, contenidos programàticos, evidencias fotogràficas.
8. PRODUCTO ENTREGABLE: Informe de ejecución  de eventos, planillas de asistencia, evidencias fotogràficas.
9.  PRODUCTO ENTREGABLE: Documentos soportes de procedimientos de ejecución de clases.
10.PRODUCTO ENTREGABLE: informe de  coberturas. </t>
  </si>
  <si>
    <t>1.  PRODUCTO ENTREGABLE: Planillas de asistencia y fichas de registro.
2. PRODUCTO ENTREGABLE Planillas de  asistencia, evidencias fotograficas .
3. PRODUCTO ENTREGABLE informe de ejecuciòn por cada fecha de ejecuciòn.
4. PRODUCTO ENTREGABLE: Planillas de asistencia.
5.  PRODUCTO ENTREGABLE: informe de atenciòn.
7.  PRODUCTO ENTREGABLE: Planillas de  asistencia, evidencias fotograficas</t>
  </si>
  <si>
    <t xml:space="preserve">1. PRODUCTO ENTREGABLE: Planillas de asistencia y fichas de registro.
2.PRODUCTO ENTREGABLE Planillas de atención y asistencia, evidencias fotograficas .
3. PRODUCTO ENTREGABLE Planilla de archivos, folios, o carpetas 
4. PRODUCTO ENTREGABLE: Planillas de asistencia, acta de mesa de trabajo.
5.  PRODUCTO ENTREGABLE: Planilla de seguimiento expedientes radicados
6.  PRODUCTO ENTREGABLE: Informe de ejecución  de eventos
7. PRODUCTO ENTREGABLE: Documentos soportes de procedimientos de ejecución de sesiones  de recraciòn.
8.PRODUCTO ENTREGABLE: soporte de trasabilidad de tareas cumplidas.
</t>
  </si>
  <si>
    <t xml:space="preserve">1.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5.PRODUCTO ENTREGABLE: informe de atenciòn.
6. PRODUCTO ENTREGABLE: Informe de ejecución  de eventos.
7.  PRODUCTO ENTREGABLE: Documentos soportes de procedimientos de ejecución de sesiones  de recraciòn.
8.  PRODUCTO ENTREGABLE: informe de  coberturas.
9. PRODUCTO ENTREGABLE: listado asistencia aleatoria,actas de mesa de trabajo, oficios de convocatoria, planillas de asistencia,evidencias fotograficas.
</t>
  </si>
  <si>
    <t xml:space="preserve">1.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 PRODUCTO ENTREGABLE: informe de atenciòn.
6. PRODUCTO ENTREGABLE: Planillas de asistencia, contenidos programàticos, evidencia fotograficas.
7.PRODUCTO ENTREGABLE: Informe de ejecución  de eventos
8.  PRODUCTO ENTREGABLE: Documentos soportes de procedimientos de ejecución de sesiones  de recraciòn.
9. PRODUCTO ENTREGABLE: informe de  coberturas.
10. PRODUCTO ENTREGABLE: listado asistencia aleatoria,actas de mesa de trabajo, oficios de convocatoria, planillas de asistencia,evidencis fotograficas.
</t>
  </si>
  <si>
    <t xml:space="preserve">1.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5.PRODUCTO ENTREGABLE: Planillas de asistencia, contenidos programàticos, evidencia fotograficas.
7. PRODUCTO ENTREGABLE: Informe de ejecución  de eventos
8.   PRODUCTO ENTREGABLE: Documentos soportes de procedimientos de ejecución de sesiones  de recraciòn.
9. PRODUCTO ENTREGABLE: informe de  coberturas.
10. PRODUCTO ENTREGABLE: listado asistencia aleatoria,actas de mesa de trabajo, oficios de convocatoria, planillas de asistencia,evidencis fotograficas.
</t>
  </si>
  <si>
    <t xml:space="preserve">1.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 PRODUCTO ENTREGABLE: informe de atenciòn.
6. PRODUCTO ENTREGABLE: Planillas de asistencia, contenidos programàticos, evidencia fotograficas.
7.  PRODUCTO ENTREGABLE: Informe de ejecución  de eventos
8.  PRODUCTO ENTREGABLE: Documentos soportes de procedimientos de ejecución de sesiones  de recraciòn.
9.  PRODUCTO ENTREGABLE: informe de  coberturas.
</t>
  </si>
  <si>
    <t xml:space="preserve">1. .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 PRODUCTO ENTREGABLE: informe de atenciòn.
6. PRODUCTO ENTREGABLE: Planillas de asistencia, contenidos programàticos, evidencia fotograficas.
7. PRODUCTO ENTREGABLE: Informe de ejecución  de eventos
8. PRODUCTO ENTREGABLE: Documentos soportes de procedimientos de ejecución de sesiones  de recraciòn.
9.  PRODUCTO ENTREGABLE: informe de  coberturas.
10. PRODUCTO ENTREGABLE: listado asistencia aleatoria,actas de mesa de trabajo, oficios de convocatoria, planillas de asistencia,evidencis fotograficas.
</t>
  </si>
  <si>
    <t xml:space="preserve">1.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5.PRODUCTO ENTREGABLE: informe de atenciòn.
6.  PRODUCTO ENTREGABLE: Informe de ejecución  de eventos.
8. PRODUCTO ENTREGABLE: Documentos soportes de procedimientos de ejecución de sesiones  de recraciòn.
9. PRODUCTO ENTREGABLE: informe de  coberturas.
10. PRODUCTO ENTREGABLE: listado asistencia aleatoria,actas de mesa de trabajo, oficios de convocatoria, planillas de asistencia,evidencias fotograficas
</t>
  </si>
  <si>
    <t xml:space="preserve">1. PRODUCTO ENTREGABLE: Planillas de asistencia y fichas de registro.
2. PRODUCTO ENTREGABLE Planillas de atención y asistencia, evidencias fotograficas .
3. PRODUCTO ENTREGABLE informe de ejecuciòn por cada fecha de ejecuciòn.
4. PRODUCTO ENTREGABLE: Planillas de asistencia, acta de mesa de trabajo.
5. PRODUCTO ENTREGABLE: informe de atenciòn.
6.  PRODUCTO ENTREGABLE: Planillas de asistencia, contenidos programàticos, evidencia fotograficas.
7. PRODUCTO ENTREGABLE: Informe de ejecución  de eventos
8. PRODUCTO ENTREGABLE: Documentos soportes de procedimientos de ejecución de sesiones  de recraciòn.
9. PRODUCTO ENTREGABLE: informe de  coberturas.
</t>
  </si>
  <si>
    <t>En el segundo trimestre se realizo la selección y asignacion de talento humano para la operacionalidad de los diversos programas que contiene el proyecto para su adecuada ejecucion en la vigencia. En el Mes de julio se tiene programada la incorporacion de los recursos por adicion.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</si>
</sst>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dd\-mm\-yy;@"/>
    <numFmt numFmtId="165" formatCode="&quot;$&quot;\ #,##0"/>
    <numFmt numFmtId="166" formatCode="&quot;$&quot;\ #,##0.00"/>
    <numFmt numFmtId="167" formatCode="_(&quot;$&quot;* #,##0_);_(&quot;$&quot;* \(#,##0\);_(&quot;$&quot;* &quot;-&quot;??_);_(@_)"/>
    <numFmt numFmtId="168" formatCode="_-&quot;$&quot;\ * #,##0_-;\-&quot;$&quot;\ * #,##0_-;_-&quot;$&quot;\ * &quot;-&quot;_-;_-@"/>
    <numFmt numFmtId="169" formatCode="_-* #,##0_-;\-* #,##0_-;_-* &quot;-&quot;??_-;_-@_-"/>
    <numFmt numFmtId="170" formatCode="0.0"/>
  </numFmts>
  <fonts count="36"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sz val="8"/>
      <color rgb="FFFF0000"/>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u/>
      <sz val="11"/>
      <color theme="10"/>
      <name val="Calibri"/>
      <family val="2"/>
      <scheme val="minor"/>
    </font>
    <font>
      <sz val="11"/>
      <color theme="1"/>
      <name val="Calibri"/>
      <family val="2"/>
    </font>
    <font>
      <sz val="11"/>
      <color rgb="FF000000"/>
      <name val="Calibri"/>
      <family val="2"/>
    </font>
  </fonts>
  <fills count="23">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66FFFF"/>
        <bgColor indexed="64"/>
      </patternFill>
    </fill>
    <fill>
      <patternFill patternType="solid">
        <fgColor theme="0"/>
        <bgColor rgb="FFE5B8B7"/>
      </patternFill>
    </fill>
    <fill>
      <patternFill patternType="solid">
        <fgColor theme="0"/>
        <bgColor rgb="FFCFE2F3"/>
      </patternFill>
    </fill>
    <fill>
      <patternFill patternType="solid">
        <fgColor theme="0"/>
        <bgColor rgb="FFB2A1C7"/>
      </patternFill>
    </fill>
    <fill>
      <patternFill patternType="solid">
        <fgColor theme="0"/>
        <bgColor rgb="FF92CDDC"/>
      </patternFill>
    </fill>
    <fill>
      <patternFill patternType="solid">
        <fgColor theme="0"/>
        <bgColor rgb="FFE6B8B7"/>
      </patternFill>
    </fill>
    <fill>
      <patternFill patternType="solid">
        <fgColor theme="0"/>
        <bgColor rgb="FFD5FFEE"/>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5">
    <xf numFmtId="0" fontId="0" fillId="0" borderId="0"/>
    <xf numFmtId="0" fontId="1" fillId="0" borderId="0"/>
    <xf numFmtId="9" fontId="2" fillId="0" borderId="0" applyFont="0" applyFill="0" applyBorder="0" applyAlignment="0" applyProtection="0"/>
    <xf numFmtId="0" fontId="33" fillId="0" borderId="0" applyNumberFormat="0" applyFill="0" applyBorder="0" applyAlignment="0" applyProtection="0"/>
    <xf numFmtId="43" fontId="2" fillId="0" borderId="0" applyFont="0" applyFill="0" applyBorder="0" applyAlignment="0" applyProtection="0"/>
  </cellStyleXfs>
  <cellXfs count="372">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wrapText="1"/>
      <protection locked="0"/>
    </xf>
    <xf numFmtId="165" fontId="10" fillId="0" borderId="6" xfId="0" applyNumberFormat="1" applyFont="1" applyBorder="1" applyAlignment="1" applyProtection="1">
      <alignment vertical="center"/>
      <protection locked="0"/>
    </xf>
    <xf numFmtId="9" fontId="9" fillId="0" borderId="3" xfId="0" applyNumberFormat="1" applyFont="1" applyBorder="1" applyAlignment="1" applyProtection="1">
      <alignment horizontal="center" vertical="center" wrapText="1"/>
      <protection locked="0"/>
    </xf>
    <xf numFmtId="165" fontId="10" fillId="0" borderId="6" xfId="0" applyNumberFormat="1" applyFont="1" applyBorder="1" applyAlignment="1" applyProtection="1">
      <alignment horizontal="right" vertical="center" wrapText="1"/>
      <protection locked="0"/>
    </xf>
    <xf numFmtId="0" fontId="13"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3"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4"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5"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9" fillId="0" borderId="0" xfId="0" applyFont="1"/>
    <xf numFmtId="0" fontId="20" fillId="0" borderId="0" xfId="0" applyFont="1"/>
    <xf numFmtId="0" fontId="21" fillId="0" borderId="0" xfId="0" applyFont="1" applyAlignment="1">
      <alignment horizontal="center" vertical="center"/>
    </xf>
    <xf numFmtId="0" fontId="21" fillId="0" borderId="0" xfId="0" applyFont="1" applyAlignment="1">
      <alignment vertical="center"/>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5" fillId="0" borderId="12"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wrapText="1"/>
    </xf>
    <xf numFmtId="164" fontId="19" fillId="0" borderId="0" xfId="0" applyNumberFormat="1" applyFont="1"/>
    <xf numFmtId="0" fontId="27" fillId="0" borderId="0" xfId="0" applyFont="1" applyAlignment="1">
      <alignment horizontal="center" vertical="center"/>
    </xf>
    <xf numFmtId="0" fontId="27" fillId="0" borderId="0" xfId="0" applyFont="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vertical="center" wrapText="1"/>
    </xf>
    <xf numFmtId="0" fontId="23" fillId="0" borderId="0" xfId="0" applyFont="1" applyBorder="1" applyAlignment="1">
      <alignment vertical="center" wrapText="1"/>
    </xf>
    <xf numFmtId="0" fontId="29" fillId="0" borderId="0" xfId="0" applyFont="1"/>
    <xf numFmtId="0" fontId="28" fillId="2" borderId="0" xfId="0" applyFont="1" applyFill="1" applyAlignment="1">
      <alignment horizontal="center" vertical="center"/>
    </xf>
    <xf numFmtId="0" fontId="28" fillId="0" borderId="0" xfId="0" applyFont="1" applyAlignment="1">
      <alignment horizontal="left" vertical="center"/>
    </xf>
    <xf numFmtId="0" fontId="29" fillId="0" borderId="0" xfId="0" applyFont="1" applyAlignment="1">
      <alignment horizontal="justify" vertical="center" wrapText="1"/>
    </xf>
    <xf numFmtId="0" fontId="29" fillId="0" borderId="0" xfId="0" applyFont="1" applyAlignment="1">
      <alignment vertical="center"/>
    </xf>
    <xf numFmtId="0" fontId="28" fillId="6" borderId="0" xfId="0" applyFont="1" applyFill="1" applyAlignment="1">
      <alignment horizontal="left" vertical="center"/>
    </xf>
    <xf numFmtId="0" fontId="29" fillId="6" borderId="0" xfId="0" applyFont="1" applyFill="1" applyAlignment="1">
      <alignment horizontal="justify" vertical="center" wrapText="1"/>
    </xf>
    <xf numFmtId="0" fontId="29" fillId="0" borderId="0" xfId="0" applyFont="1" applyAlignment="1">
      <alignment horizontal="left" vertical="center"/>
    </xf>
    <xf numFmtId="0" fontId="29" fillId="6" borderId="0" xfId="0" applyFont="1" applyFill="1" applyAlignment="1">
      <alignment horizontal="left" vertical="center"/>
    </xf>
    <xf numFmtId="0" fontId="28"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8" fillId="0" borderId="0" xfId="0" applyFont="1" applyBorder="1" applyAlignment="1">
      <alignment horizontal="left" vertical="center"/>
    </xf>
    <xf numFmtId="0" fontId="29" fillId="0" borderId="0" xfId="0" applyFont="1" applyBorder="1" applyAlignment="1">
      <alignment horizontal="justify" vertical="center" wrapText="1"/>
    </xf>
    <xf numFmtId="0" fontId="29"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3" fillId="10" borderId="6" xfId="1" applyFont="1" applyFill="1" applyBorder="1" applyAlignment="1">
      <alignment horizontal="center" vertical="center" wrapText="1"/>
    </xf>
    <xf numFmtId="3" fontId="26" fillId="0" borderId="6" xfId="1" applyNumberFormat="1" applyFont="1" applyBorder="1" applyAlignment="1" applyProtection="1">
      <alignment horizontal="center" textRotation="90" wrapText="1"/>
      <protection locked="0"/>
    </xf>
    <xf numFmtId="3" fontId="26" fillId="0" borderId="6" xfId="0" applyNumberFormat="1" applyFont="1" applyBorder="1" applyAlignment="1" applyProtection="1">
      <alignment horizontal="center" textRotation="90"/>
      <protection locked="0"/>
    </xf>
    <xf numFmtId="3" fontId="23" fillId="0" borderId="6" xfId="1" applyNumberFormat="1" applyFont="1" applyBorder="1" applyAlignment="1">
      <alignment horizontal="center" textRotation="90" wrapText="1"/>
    </xf>
    <xf numFmtId="3" fontId="23" fillId="14" borderId="6" xfId="1" applyNumberFormat="1" applyFont="1" applyFill="1" applyBorder="1" applyAlignment="1">
      <alignment horizontal="center" textRotation="90" wrapText="1"/>
    </xf>
    <xf numFmtId="3" fontId="23" fillId="11" borderId="6" xfId="1" applyNumberFormat="1" applyFont="1" applyFill="1" applyBorder="1" applyAlignment="1">
      <alignment horizontal="center" textRotation="90" wrapText="1"/>
    </xf>
    <xf numFmtId="0" fontId="21" fillId="0" borderId="12" xfId="0" applyFont="1" applyBorder="1" applyAlignment="1">
      <alignment horizontal="center" vertical="center"/>
    </xf>
    <xf numFmtId="0" fontId="21" fillId="0" borderId="0" xfId="0" applyFont="1" applyBorder="1" applyAlignment="1">
      <alignment horizontal="center" vertical="center"/>
    </xf>
    <xf numFmtId="9" fontId="9" fillId="0" borderId="8" xfId="0" applyNumberFormat="1" applyFont="1" applyBorder="1" applyAlignment="1" applyProtection="1">
      <alignment horizontal="center" vertical="center" wrapText="1"/>
      <protection locked="0"/>
    </xf>
    <xf numFmtId="49" fontId="5" fillId="0" borderId="6" xfId="0" applyNumberFormat="1" applyFont="1" applyBorder="1" applyAlignment="1">
      <alignment horizontal="center" vertical="center" wrapText="1"/>
    </xf>
    <xf numFmtId="166" fontId="11" fillId="5" borderId="0" xfId="0" applyNumberFormat="1" applyFont="1" applyFill="1" applyAlignment="1">
      <alignment horizontal="center" vertical="center"/>
    </xf>
    <xf numFmtId="166" fontId="9" fillId="0" borderId="6" xfId="0" applyNumberFormat="1" applyFont="1" applyBorder="1" applyAlignment="1" applyProtection="1">
      <alignment vertical="center" wrapText="1"/>
      <protection locked="0"/>
    </xf>
    <xf numFmtId="166" fontId="9" fillId="0" borderId="6" xfId="0" applyNumberFormat="1" applyFont="1" applyBorder="1" applyAlignment="1">
      <alignment vertical="center"/>
    </xf>
    <xf numFmtId="0" fontId="3" fillId="0" borderId="6" xfId="0" applyFont="1" applyBorder="1" applyAlignment="1" applyProtection="1">
      <alignment vertical="center" textRotation="90"/>
      <protection locked="0"/>
    </xf>
    <xf numFmtId="2" fontId="12" fillId="0" borderId="6" xfId="0" applyNumberFormat="1" applyFont="1" applyBorder="1" applyAlignment="1" applyProtection="1">
      <alignment vertical="center"/>
      <protection locked="0"/>
    </xf>
    <xf numFmtId="0" fontId="12" fillId="0" borderId="6" xfId="0" applyFont="1" applyBorder="1" applyAlignment="1" applyProtection="1">
      <alignment vertical="center" wrapText="1"/>
      <protection locked="0"/>
    </xf>
    <xf numFmtId="0" fontId="8" fillId="0" borderId="6" xfId="0" applyFont="1" applyBorder="1" applyAlignment="1" applyProtection="1">
      <alignment vertical="center"/>
      <protection locked="0"/>
    </xf>
    <xf numFmtId="0" fontId="10" fillId="0" borderId="6"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9" fontId="9" fillId="0" borderId="6" xfId="0" applyNumberFormat="1" applyFont="1" applyBorder="1" applyAlignment="1" applyProtection="1">
      <alignment vertical="center" wrapText="1"/>
      <protection locked="0"/>
    </xf>
    <xf numFmtId="0" fontId="34" fillId="17" borderId="19" xfId="0" applyFont="1" applyFill="1" applyBorder="1" applyAlignment="1">
      <alignment horizontal="left" vertical="center" wrapText="1"/>
    </xf>
    <xf numFmtId="0" fontId="35" fillId="17" borderId="19" xfId="0" applyFont="1" applyFill="1" applyBorder="1" applyAlignment="1">
      <alignment horizontal="left" vertical="center" wrapText="1"/>
    </xf>
    <xf numFmtId="0" fontId="35" fillId="17" borderId="19" xfId="0" applyFont="1" applyFill="1" applyBorder="1" applyAlignment="1">
      <alignment horizontal="center" vertical="center" wrapText="1"/>
    </xf>
    <xf numFmtId="0" fontId="34" fillId="18" borderId="19" xfId="0" applyFont="1" applyFill="1" applyBorder="1" applyAlignment="1">
      <alignment horizontal="justify" vertical="center" wrapText="1"/>
    </xf>
    <xf numFmtId="167" fontId="34" fillId="19" borderId="22" xfId="0" applyNumberFormat="1" applyFont="1" applyFill="1" applyBorder="1" applyAlignment="1">
      <alignment horizontal="center" vertical="center"/>
    </xf>
    <xf numFmtId="0" fontId="35" fillId="20" borderId="20" xfId="0" applyFont="1" applyFill="1" applyBorder="1" applyAlignment="1">
      <alignment horizontal="left" vertical="center" wrapText="1"/>
    </xf>
    <xf numFmtId="49" fontId="34" fillId="20" borderId="19" xfId="0" applyNumberFormat="1" applyFont="1" applyFill="1" applyBorder="1" applyAlignment="1">
      <alignment horizontal="center" vertical="center" wrapText="1"/>
    </xf>
    <xf numFmtId="168" fontId="34" fillId="19" borderId="22" xfId="0" applyNumberFormat="1" applyFont="1" applyFill="1" applyBorder="1" applyAlignment="1">
      <alignment horizontal="center" vertical="center"/>
    </xf>
    <xf numFmtId="0" fontId="35" fillId="17" borderId="19" xfId="0" applyFont="1" applyFill="1" applyBorder="1" applyAlignment="1">
      <alignment horizontal="left" vertical="center"/>
    </xf>
    <xf numFmtId="49" fontId="35" fillId="20" borderId="19" xfId="0" applyNumberFormat="1" applyFont="1" applyFill="1" applyBorder="1" applyAlignment="1">
      <alignment horizontal="left" vertical="center" wrapText="1"/>
    </xf>
    <xf numFmtId="0" fontId="35" fillId="21" borderId="19" xfId="0" applyFont="1" applyFill="1" applyBorder="1" applyAlignment="1">
      <alignment horizontal="center" vertical="center" wrapText="1"/>
    </xf>
    <xf numFmtId="0" fontId="35" fillId="21" borderId="19" xfId="0" applyFont="1" applyFill="1" applyBorder="1" applyAlignment="1">
      <alignment horizontal="left" vertical="center" wrapText="1"/>
    </xf>
    <xf numFmtId="0" fontId="34" fillId="18" borderId="21" xfId="0" applyFont="1" applyFill="1" applyBorder="1" applyAlignment="1">
      <alignment horizontal="justify" vertical="center" wrapText="1"/>
    </xf>
    <xf numFmtId="49" fontId="34" fillId="20" borderId="19" xfId="0" applyNumberFormat="1" applyFont="1" applyFill="1" applyBorder="1" applyAlignment="1">
      <alignment horizontal="left" vertical="center" wrapText="1"/>
    </xf>
    <xf numFmtId="49" fontId="35" fillId="20" borderId="23" xfId="0" applyNumberFormat="1" applyFont="1" applyFill="1" applyBorder="1" applyAlignment="1">
      <alignment horizontal="left" vertical="center" wrapText="1"/>
    </xf>
    <xf numFmtId="49" fontId="35" fillId="20" borderId="19" xfId="0" applyNumberFormat="1" applyFont="1" applyFill="1" applyBorder="1" applyAlignment="1">
      <alignment horizontal="center" vertical="center" wrapText="1"/>
    </xf>
    <xf numFmtId="49" fontId="34" fillId="20" borderId="22" xfId="0" applyNumberFormat="1" applyFont="1" applyFill="1" applyBorder="1" applyAlignment="1">
      <alignment horizontal="center" vertical="center" wrapText="1"/>
    </xf>
    <xf numFmtId="0" fontId="34" fillId="22" borderId="19" xfId="0" applyFont="1" applyFill="1" applyBorder="1" applyAlignment="1">
      <alignment horizontal="left" vertical="center" wrapText="1"/>
    </xf>
    <xf numFmtId="0" fontId="35" fillId="22" borderId="19" xfId="0" applyFont="1" applyFill="1" applyBorder="1" applyAlignment="1">
      <alignment horizontal="left" vertical="center" wrapText="1"/>
    </xf>
    <xf numFmtId="4" fontId="9" fillId="0" borderId="6" xfId="0" applyNumberFormat="1" applyFont="1" applyBorder="1" applyAlignment="1" applyProtection="1">
      <alignment horizontal="center" vertical="center"/>
      <protection locked="0"/>
    </xf>
    <xf numFmtId="169" fontId="9" fillId="0" borderId="6" xfId="4" applyNumberFormat="1" applyFont="1" applyBorder="1" applyAlignment="1" applyProtection="1">
      <alignment horizontal="center" vertical="center"/>
      <protection locked="0"/>
    </xf>
    <xf numFmtId="0" fontId="35" fillId="17" borderId="22" xfId="0" applyFont="1" applyFill="1" applyBorder="1" applyAlignment="1">
      <alignment horizontal="left" vertical="center" wrapText="1"/>
    </xf>
    <xf numFmtId="0" fontId="34" fillId="18" borderId="22" xfId="0" applyFont="1" applyFill="1" applyBorder="1" applyAlignment="1">
      <alignment horizontal="justify" vertical="center" wrapText="1"/>
    </xf>
    <xf numFmtId="0" fontId="3" fillId="0" borderId="6" xfId="0" applyFont="1" applyBorder="1" applyAlignment="1">
      <alignment vertical="center"/>
    </xf>
    <xf numFmtId="165" fontId="9" fillId="0" borderId="8" xfId="0" applyNumberFormat="1" applyFont="1" applyBorder="1" applyAlignment="1" applyProtection="1">
      <alignment horizontal="center" vertical="center"/>
      <protection locked="0"/>
    </xf>
    <xf numFmtId="165" fontId="9" fillId="0" borderId="14" xfId="0" applyNumberFormat="1" applyFont="1" applyBorder="1" applyAlignment="1" applyProtection="1">
      <alignment horizontal="center" vertical="center"/>
      <protection locked="0"/>
    </xf>
    <xf numFmtId="165" fontId="9" fillId="0" borderId="15" xfId="0"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170" fontId="9" fillId="0" borderId="8" xfId="0" applyNumberFormat="1" applyFont="1" applyBorder="1" applyAlignment="1" applyProtection="1">
      <alignment horizontal="center" vertical="center" wrapText="1"/>
      <protection locked="0"/>
    </xf>
    <xf numFmtId="170" fontId="9" fillId="0" borderId="14" xfId="0" applyNumberFormat="1" applyFont="1" applyBorder="1" applyAlignment="1" applyProtection="1">
      <alignment horizontal="center" vertical="center" wrapText="1"/>
      <protection locked="0"/>
    </xf>
    <xf numFmtId="170" fontId="9" fillId="0" borderId="15" xfId="0" applyNumberFormat="1" applyFont="1" applyBorder="1" applyAlignment="1" applyProtection="1">
      <alignment horizontal="center" vertical="center" wrapText="1"/>
      <protection locked="0"/>
    </xf>
    <xf numFmtId="2" fontId="9" fillId="0" borderId="8" xfId="0" applyNumberFormat="1" applyFont="1" applyBorder="1" applyAlignment="1" applyProtection="1">
      <alignment horizontal="center" vertical="center" wrapText="1"/>
      <protection locked="0"/>
    </xf>
    <xf numFmtId="2" fontId="9" fillId="0" borderId="14" xfId="0" applyNumberFormat="1" applyFont="1" applyBorder="1" applyAlignment="1" applyProtection="1">
      <alignment horizontal="center" vertical="center" wrapText="1"/>
      <protection locked="0"/>
    </xf>
    <xf numFmtId="2" fontId="9" fillId="0" borderId="15" xfId="0" applyNumberFormat="1" applyFont="1" applyBorder="1" applyAlignment="1" applyProtection="1">
      <alignment horizontal="center" vertical="center" wrapText="1"/>
      <protection locked="0"/>
    </xf>
    <xf numFmtId="166" fontId="9" fillId="0" borderId="6" xfId="0" applyNumberFormat="1" applyFont="1" applyBorder="1" applyAlignment="1" applyProtection="1">
      <alignment horizontal="center" vertical="center" wrapText="1"/>
      <protection locked="0"/>
    </xf>
    <xf numFmtId="165" fontId="9" fillId="0" borderId="6" xfId="0" applyNumberFormat="1" applyFont="1" applyBorder="1" applyAlignment="1" applyProtection="1">
      <alignment horizontal="center" vertical="center"/>
      <protection locked="0"/>
    </xf>
    <xf numFmtId="9" fontId="9" fillId="0" borderId="8" xfId="2" applyFont="1" applyBorder="1" applyAlignment="1" applyProtection="1">
      <alignment horizontal="center" vertical="center"/>
      <protection locked="0"/>
    </xf>
    <xf numFmtId="9" fontId="9" fillId="0" borderId="14" xfId="2" applyFont="1" applyBorder="1" applyAlignment="1" applyProtection="1">
      <alignment horizontal="center" vertical="center"/>
      <protection locked="0"/>
    </xf>
    <xf numFmtId="9" fontId="9" fillId="0" borderId="15" xfId="2" applyFont="1" applyBorder="1" applyAlignment="1" applyProtection="1">
      <alignment horizontal="center" vertical="center"/>
      <protection locked="0"/>
    </xf>
    <xf numFmtId="166" fontId="9" fillId="0" borderId="8" xfId="0" applyNumberFormat="1" applyFont="1" applyBorder="1" applyAlignment="1" applyProtection="1">
      <alignment horizontal="center" vertical="center" wrapText="1"/>
      <protection locked="0"/>
    </xf>
    <xf numFmtId="166" fontId="9" fillId="0" borderId="14" xfId="0" applyNumberFormat="1" applyFont="1" applyBorder="1" applyAlignment="1" applyProtection="1">
      <alignment horizontal="center" vertical="center" wrapText="1"/>
      <protection locked="0"/>
    </xf>
    <xf numFmtId="166" fontId="9" fillId="0" borderId="15" xfId="0" applyNumberFormat="1" applyFont="1" applyBorder="1" applyAlignment="1" applyProtection="1">
      <alignment horizontal="center" vertical="center" wrapText="1"/>
      <protection locked="0"/>
    </xf>
    <xf numFmtId="0" fontId="4" fillId="15" borderId="8" xfId="0" applyFont="1" applyFill="1" applyBorder="1" applyAlignment="1" applyProtection="1">
      <alignment horizontal="center" vertical="center" textRotation="90"/>
      <protection locked="0"/>
    </xf>
    <xf numFmtId="0" fontId="4" fillId="15" borderId="14" xfId="0" applyFont="1" applyFill="1" applyBorder="1" applyAlignment="1" applyProtection="1">
      <alignment horizontal="center" vertical="center" textRotation="90"/>
      <protection locked="0"/>
    </xf>
    <xf numFmtId="0" fontId="4" fillId="15" borderId="15" xfId="0" applyFont="1" applyFill="1" applyBorder="1" applyAlignment="1" applyProtection="1">
      <alignment horizontal="center" vertical="center" textRotation="90"/>
      <protection locked="0"/>
    </xf>
    <xf numFmtId="0" fontId="4" fillId="16" borderId="8" xfId="0" applyFont="1" applyFill="1" applyBorder="1" applyAlignment="1" applyProtection="1">
      <alignment horizontal="center" vertical="center" textRotation="90"/>
      <protection locked="0"/>
    </xf>
    <xf numFmtId="0" fontId="4" fillId="16" borderId="14" xfId="0" applyFont="1" applyFill="1" applyBorder="1" applyAlignment="1" applyProtection="1">
      <alignment horizontal="center" vertical="center" textRotation="90"/>
      <protection locked="0"/>
    </xf>
    <xf numFmtId="0" fontId="4" fillId="16" borderId="15" xfId="0" applyFont="1" applyFill="1" applyBorder="1" applyAlignment="1" applyProtection="1">
      <alignment horizontal="center" vertical="center" textRotation="90"/>
      <protection locked="0"/>
    </xf>
    <xf numFmtId="2" fontId="8" fillId="0" borderId="6" xfId="0" applyNumberFormat="1" applyFont="1" applyBorder="1" applyAlignment="1" applyProtection="1">
      <alignment horizontal="center" vertical="center" wrapText="1"/>
      <protection locked="0"/>
    </xf>
    <xf numFmtId="2" fontId="9" fillId="0" borderId="6" xfId="2"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4" fontId="9" fillId="0" borderId="4" xfId="0" applyNumberFormat="1" applyFont="1" applyBorder="1" applyAlignment="1" applyProtection="1">
      <alignment horizontal="justify" vertical="center" wrapText="1"/>
      <protection locked="0"/>
    </xf>
    <xf numFmtId="4" fontId="9" fillId="0" borderId="7" xfId="0" applyNumberFormat="1" applyFont="1" applyBorder="1" applyAlignment="1" applyProtection="1">
      <alignment horizontal="justify" vertical="center" wrapText="1"/>
      <protection locked="0"/>
    </xf>
    <xf numFmtId="4" fontId="9" fillId="0" borderId="5" xfId="0" applyNumberFormat="1" applyFont="1" applyBorder="1" applyAlignment="1" applyProtection="1">
      <alignment horizontal="justify" vertical="center" wrapText="1"/>
      <protection locked="0"/>
    </xf>
    <xf numFmtId="4" fontId="9" fillId="0" borderId="9" xfId="0" applyNumberFormat="1" applyFont="1" applyBorder="1" applyAlignment="1" applyProtection="1">
      <alignment horizontal="justify" vertical="center" wrapText="1"/>
      <protection locked="0"/>
    </xf>
    <xf numFmtId="4" fontId="9" fillId="0" borderId="0" xfId="0" applyNumberFormat="1" applyFont="1" applyBorder="1" applyAlignment="1" applyProtection="1">
      <alignment horizontal="justify" vertical="center" wrapText="1"/>
      <protection locked="0"/>
    </xf>
    <xf numFmtId="4" fontId="9" fillId="0" borderId="10" xfId="0" applyNumberFormat="1" applyFont="1" applyBorder="1" applyAlignment="1" applyProtection="1">
      <alignment horizontal="justify" vertical="center" wrapText="1"/>
      <protection locked="0"/>
    </xf>
    <xf numFmtId="0" fontId="9" fillId="0" borderId="6" xfId="0" applyFont="1" applyBorder="1" applyAlignment="1" applyProtection="1">
      <alignment horizontal="center" vertical="center" wrapText="1"/>
      <protection locked="0"/>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4" fontId="9" fillId="0" borderId="11" xfId="0" applyNumberFormat="1" applyFont="1" applyBorder="1" applyAlignment="1" applyProtection="1">
      <alignment horizontal="justify" vertical="center" wrapText="1"/>
      <protection locked="0"/>
    </xf>
    <xf numFmtId="4" fontId="9" fillId="0" borderId="12" xfId="0" applyNumberFormat="1" applyFont="1" applyBorder="1" applyAlignment="1" applyProtection="1">
      <alignment horizontal="justify" vertical="center" wrapText="1"/>
      <protection locked="0"/>
    </xf>
    <xf numFmtId="4" fontId="9" fillId="0" borderId="13" xfId="0" applyNumberFormat="1" applyFont="1" applyBorder="1" applyAlignment="1" applyProtection="1">
      <alignment horizontal="justify" vertical="center" wrapText="1"/>
      <protection locked="0"/>
    </xf>
    <xf numFmtId="1" fontId="9" fillId="0" borderId="15" xfId="0" applyNumberFormat="1" applyFont="1" applyBorder="1" applyAlignment="1" applyProtection="1">
      <alignment horizontal="center" vertical="center" wrapText="1"/>
      <protection locked="0"/>
    </xf>
    <xf numFmtId="0" fontId="7" fillId="5" borderId="6" xfId="0" applyFont="1" applyFill="1" applyBorder="1" applyAlignment="1">
      <alignment horizontal="center" vertical="center" textRotation="89" wrapText="1"/>
    </xf>
    <xf numFmtId="9" fontId="7" fillId="0" borderId="6" xfId="2" applyFont="1" applyBorder="1" applyAlignment="1" applyProtection="1">
      <alignment horizontal="center" vertical="center"/>
      <protection locked="0"/>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14" fontId="3" fillId="0" borderId="1" xfId="0" applyNumberFormat="1"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66" fontId="11" fillId="5" borderId="7" xfId="0" applyNumberFormat="1" applyFont="1" applyFill="1" applyBorder="1" applyAlignment="1">
      <alignment horizontal="center" vertical="center"/>
    </xf>
    <xf numFmtId="0" fontId="3" fillId="0" borderId="1" xfId="0" applyFont="1" applyBorder="1" applyAlignment="1">
      <alignment horizont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 fontId="10" fillId="0" borderId="8"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66" fontId="9" fillId="0" borderId="1" xfId="0" applyNumberFormat="1" applyFont="1" applyBorder="1" applyAlignment="1">
      <alignment horizontal="center" vertical="center"/>
    </xf>
    <xf numFmtId="166" fontId="9" fillId="0" borderId="3" xfId="0" applyNumberFormat="1" applyFont="1" applyBorder="1" applyAlignment="1">
      <alignment horizontal="center" vertical="center"/>
    </xf>
    <xf numFmtId="0" fontId="7" fillId="0" borderId="0" xfId="0" applyFont="1" applyAlignment="1">
      <alignment horizontal="center"/>
    </xf>
    <xf numFmtId="0" fontId="5" fillId="0" borderId="6" xfId="0" applyFont="1" applyBorder="1" applyAlignment="1">
      <alignment horizontal="left" vertical="center"/>
    </xf>
    <xf numFmtId="0" fontId="33" fillId="0" borderId="1" xfId="3"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9" fillId="0" borderId="0" xfId="0" applyFont="1" applyAlignment="1">
      <alignment horizontal="center"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3" fillId="0" borderId="1" xfId="3" applyBorder="1" applyAlignment="1">
      <alignment horizontal="center" vertical="center"/>
    </xf>
    <xf numFmtId="14" fontId="9" fillId="0" borderId="1"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5" fillId="4" borderId="6"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justify" vertical="center" wrapText="1"/>
      <protection locked="0"/>
    </xf>
    <xf numFmtId="3" fontId="5" fillId="0" borderId="6" xfId="0" applyNumberFormat="1" applyFont="1" applyBorder="1" applyAlignment="1">
      <alignment horizontal="center" vertical="center"/>
    </xf>
    <xf numFmtId="165" fontId="9" fillId="4" borderId="6" xfId="0" applyNumberFormat="1" applyFont="1" applyFill="1" applyBorder="1" applyAlignment="1" applyProtection="1">
      <alignment horizontal="center" vertical="center" wrapText="1"/>
      <protection locked="0"/>
    </xf>
    <xf numFmtId="0" fontId="5" fillId="4" borderId="6"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6" xfId="0" applyFont="1" applyFill="1" applyBorder="1" applyAlignment="1">
      <alignment horizontal="center" vertical="center"/>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0" borderId="6"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66" fontId="9" fillId="0" borderId="4" xfId="0" applyNumberFormat="1" applyFont="1" applyBorder="1" applyAlignment="1" applyProtection="1">
      <alignment horizontal="center" vertical="center" wrapText="1"/>
      <protection locked="0"/>
    </xf>
    <xf numFmtId="166" fontId="9" fillId="0" borderId="5" xfId="0" applyNumberFormat="1" applyFont="1" applyBorder="1" applyAlignment="1" applyProtection="1">
      <alignment horizontal="center" vertical="center" wrapText="1"/>
      <protection locked="0"/>
    </xf>
    <xf numFmtId="166" fontId="9" fillId="0" borderId="9" xfId="0" applyNumberFormat="1" applyFont="1" applyBorder="1" applyAlignment="1" applyProtection="1">
      <alignment horizontal="center" vertical="center" wrapText="1"/>
      <protection locked="0"/>
    </xf>
    <xf numFmtId="166" fontId="9" fillId="0" borderId="10" xfId="0" applyNumberFormat="1" applyFont="1" applyBorder="1" applyAlignment="1" applyProtection="1">
      <alignment horizontal="center" vertical="center" wrapText="1"/>
      <protection locked="0"/>
    </xf>
    <xf numFmtId="166" fontId="9" fillId="0" borderId="11" xfId="0" applyNumberFormat="1" applyFont="1" applyBorder="1" applyAlignment="1" applyProtection="1">
      <alignment horizontal="center" vertical="center" wrapText="1"/>
      <protection locked="0"/>
    </xf>
    <xf numFmtId="166" fontId="9" fillId="0" borderId="13" xfId="0" applyNumberFormat="1" applyFont="1" applyBorder="1" applyAlignment="1" applyProtection="1">
      <alignment horizontal="center" vertical="center" wrapText="1"/>
      <protection locked="0"/>
    </xf>
    <xf numFmtId="0" fontId="19" fillId="0" borderId="0" xfId="0" applyFont="1" applyAlignment="1">
      <alignment horizontal="center" vertical="center" wrapText="1"/>
    </xf>
    <xf numFmtId="0" fontId="23" fillId="9" borderId="6" xfId="1" applyFont="1" applyFill="1" applyBorder="1" applyAlignment="1">
      <alignment horizontal="center" vertical="center" textRotation="90" wrapText="1"/>
    </xf>
    <xf numFmtId="0" fontId="23" fillId="10" borderId="6" xfId="1" applyFont="1" applyFill="1" applyBorder="1" applyAlignment="1">
      <alignment horizontal="center" vertical="center" wrapText="1"/>
    </xf>
    <xf numFmtId="0" fontId="23" fillId="0" borderId="6" xfId="1" applyFont="1" applyFill="1" applyBorder="1" applyAlignment="1">
      <alignment horizontal="center" vertical="center" textRotation="90" wrapText="1"/>
    </xf>
    <xf numFmtId="0" fontId="22" fillId="13" borderId="6" xfId="0" applyFont="1" applyFill="1" applyBorder="1" applyAlignment="1">
      <alignment horizontal="center" vertical="center" wrapText="1"/>
    </xf>
    <xf numFmtId="0" fontId="18" fillId="13" borderId="0" xfId="0" applyFont="1" applyFill="1" applyBorder="1" applyAlignment="1">
      <alignment horizontal="center" vertical="center"/>
    </xf>
    <xf numFmtId="0" fontId="23" fillId="4" borderId="6" xfId="0" applyFont="1" applyFill="1" applyBorder="1" applyAlignment="1">
      <alignment horizontal="center" vertical="center" wrapText="1"/>
    </xf>
    <xf numFmtId="1"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3"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22" fillId="13" borderId="9" xfId="0" applyFont="1" applyFill="1" applyBorder="1" applyAlignment="1">
      <alignment horizontal="center" vertical="center" wrapText="1"/>
    </xf>
    <xf numFmtId="0" fontId="22" fillId="13" borderId="0" xfId="0" applyFont="1" applyFill="1" applyBorder="1" applyAlignment="1">
      <alignment horizontal="center" vertical="center" wrapText="1"/>
    </xf>
    <xf numFmtId="10" fontId="23" fillId="0" borderId="6" xfId="2" applyNumberFormat="1" applyFont="1" applyBorder="1" applyAlignment="1">
      <alignment horizontal="center" vertical="center" wrapText="1"/>
    </xf>
    <xf numFmtId="0" fontId="23" fillId="10" borderId="1" xfId="1" applyFont="1" applyFill="1" applyBorder="1" applyAlignment="1">
      <alignment horizontal="center" vertical="center" wrapText="1"/>
    </xf>
    <xf numFmtId="0" fontId="23" fillId="10" borderId="3" xfId="1" applyFont="1" applyFill="1" applyBorder="1" applyAlignment="1">
      <alignment horizontal="center" vertical="center" wrapText="1"/>
    </xf>
    <xf numFmtId="0" fontId="32" fillId="9" borderId="8" xfId="1" applyFont="1" applyFill="1" applyBorder="1" applyAlignment="1">
      <alignment horizontal="center" vertical="center" textRotation="90" wrapText="1"/>
    </xf>
    <xf numFmtId="0" fontId="32" fillId="9" borderId="14" xfId="1" applyFont="1" applyFill="1" applyBorder="1" applyAlignment="1">
      <alignment horizontal="center" vertical="center" textRotation="90" wrapText="1"/>
    </xf>
    <xf numFmtId="0" fontId="32" fillId="9" borderId="15" xfId="1" applyFont="1" applyFill="1" applyBorder="1" applyAlignment="1">
      <alignment horizontal="center" vertical="center" textRotation="90" wrapText="1"/>
    </xf>
    <xf numFmtId="0" fontId="23" fillId="14" borderId="6" xfId="1" applyFont="1" applyFill="1" applyBorder="1" applyAlignment="1">
      <alignment horizontal="center" vertical="center" textRotation="90" wrapText="1"/>
    </xf>
    <xf numFmtId="0" fontId="23" fillId="11" borderId="6" xfId="1" applyFont="1" applyFill="1" applyBorder="1" applyAlignment="1">
      <alignment horizontal="center" vertical="center" textRotation="90" wrapText="1"/>
    </xf>
    <xf numFmtId="0" fontId="28" fillId="3" borderId="0" xfId="0" applyFont="1" applyFill="1" applyAlignment="1">
      <alignment horizontal="center" vertical="center"/>
    </xf>
  </cellXfs>
  <cellStyles count="5">
    <cellStyle name="Hipervínculo" xfId="3" builtinId="8"/>
    <cellStyle name="Millares" xfId="4" builtinId="3"/>
    <cellStyle name="Normal" xfId="0" builtinId="0"/>
    <cellStyle name="Normal 2" xfId="1"/>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B60"/>
  <sheetViews>
    <sheetView showGridLines="0" tabSelected="1" view="pageBreakPreview" zoomScale="70" zoomScaleNormal="100" zoomScaleSheetLayoutView="70" zoomScalePageLayoutView="40" workbookViewId="0">
      <selection activeCell="AT14" sqref="AT14"/>
    </sheetView>
  </sheetViews>
  <sheetFormatPr baseColWidth="10" defaultColWidth="9.140625" defaultRowHeight="11.25" x14ac:dyDescent="0.15"/>
  <cols>
    <col min="1" max="1" width="4.140625" style="1" customWidth="1"/>
    <col min="2" max="2" width="19.85546875" style="1" customWidth="1"/>
    <col min="3" max="3" width="16.140625" style="1" customWidth="1"/>
    <col min="4" max="4" width="7.85546875" style="1" customWidth="1"/>
    <col min="5" max="5" width="10.28515625" style="2" customWidth="1"/>
    <col min="6" max="6" width="15" style="1" customWidth="1"/>
    <col min="7" max="7" width="14.140625" style="1" customWidth="1"/>
    <col min="8" max="8" width="14.7109375" style="1" customWidth="1"/>
    <col min="9" max="9" width="10" style="1" customWidth="1"/>
    <col min="10" max="10" width="10.28515625" style="1" customWidth="1"/>
    <col min="11" max="11" width="27.42578125" style="1" customWidth="1"/>
    <col min="12" max="12" width="13.140625" style="1" customWidth="1"/>
    <col min="13" max="13" width="13.28515625" style="1" customWidth="1"/>
    <col min="14" max="14" width="16.42578125" style="1" customWidth="1"/>
    <col min="15" max="15" width="20.85546875" style="1" customWidth="1"/>
    <col min="16" max="16" width="4" style="1" customWidth="1"/>
    <col min="17" max="17" width="17.5703125" style="1" customWidth="1"/>
    <col min="18" max="18" width="16.42578125" style="1" customWidth="1"/>
    <col min="19" max="19" width="13.5703125" style="1" customWidth="1"/>
    <col min="20" max="20" width="18.5703125" style="1" customWidth="1"/>
    <col min="21" max="21" width="33.140625" style="1" customWidth="1"/>
    <col min="22" max="22" width="40.140625" style="1" customWidth="1"/>
    <col min="23" max="23" width="16.7109375" style="1" customWidth="1"/>
    <col min="24" max="24" width="12.5703125" style="1" customWidth="1"/>
    <col min="25" max="25" width="24.28515625" style="1" customWidth="1"/>
    <col min="26" max="26" width="15.28515625" style="1" customWidth="1"/>
    <col min="27" max="27" width="109.5703125" style="1" customWidth="1"/>
    <col min="28" max="29" width="9.7109375" style="1" customWidth="1"/>
    <col min="30" max="30" width="12.140625" style="1" customWidth="1"/>
    <col min="31" max="31" width="6.28515625" style="1" customWidth="1"/>
    <col min="32" max="33" width="7.7109375" style="1" customWidth="1"/>
    <col min="34" max="34" width="10.7109375" style="1" customWidth="1"/>
    <col min="35" max="35" width="13" style="1" customWidth="1"/>
    <col min="36" max="39" width="7.7109375" style="1" customWidth="1"/>
    <col min="40" max="40" width="10" style="1" customWidth="1"/>
    <col min="41" max="41" width="14.5703125" style="1" customWidth="1"/>
    <col min="42" max="42" width="12.7109375" style="1" customWidth="1"/>
    <col min="43" max="43" width="11.7109375" style="1" customWidth="1"/>
    <col min="44" max="44" width="18.5703125"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312" t="s">
        <v>0</v>
      </c>
      <c r="B2" s="313"/>
      <c r="C2" s="313"/>
      <c r="D2" s="313"/>
      <c r="E2" s="313"/>
      <c r="F2" s="313"/>
      <c r="G2" s="313"/>
      <c r="H2" s="313"/>
      <c r="I2" s="313"/>
      <c r="J2" s="313"/>
      <c r="K2" s="313"/>
      <c r="L2" s="313"/>
      <c r="M2" s="313"/>
      <c r="N2" s="313"/>
      <c r="O2" s="313"/>
      <c r="P2" s="313"/>
      <c r="Q2" s="313"/>
      <c r="R2" s="313"/>
      <c r="S2" s="313"/>
      <c r="T2" s="313"/>
      <c r="U2" s="313"/>
      <c r="V2" s="314"/>
      <c r="Y2" s="4"/>
      <c r="AO2" s="315" t="s">
        <v>1</v>
      </c>
      <c r="AP2" s="315"/>
      <c r="AQ2" s="315"/>
    </row>
    <row r="3" spans="1:54" s="6" customFormat="1" x14ac:dyDescent="0.25">
      <c r="A3" s="316" t="s">
        <v>2</v>
      </c>
      <c r="B3" s="317"/>
      <c r="C3" s="322" t="s">
        <v>191</v>
      </c>
      <c r="D3" s="322"/>
      <c r="E3" s="322"/>
      <c r="F3" s="316" t="s">
        <v>3</v>
      </c>
      <c r="G3" s="323"/>
      <c r="H3" s="317"/>
      <c r="I3" s="316" t="s">
        <v>4</v>
      </c>
      <c r="J3" s="323"/>
      <c r="K3" s="322" t="s">
        <v>190</v>
      </c>
      <c r="L3" s="322"/>
      <c r="M3" s="322"/>
      <c r="N3" s="326" t="s">
        <v>5</v>
      </c>
      <c r="O3" s="327" t="s">
        <v>193</v>
      </c>
      <c r="P3" s="328"/>
      <c r="Q3" s="333" t="s">
        <v>6</v>
      </c>
      <c r="R3" s="338">
        <v>2349469200</v>
      </c>
      <c r="S3" s="338"/>
      <c r="T3" s="318" t="s">
        <v>7</v>
      </c>
      <c r="U3" s="319"/>
      <c r="V3" s="5" t="s">
        <v>8</v>
      </c>
      <c r="Y3" s="7"/>
      <c r="Z3" s="7"/>
      <c r="AA3" s="7"/>
      <c r="AB3" s="7"/>
      <c r="AC3" s="7"/>
      <c r="AD3" s="290"/>
      <c r="AE3" s="290"/>
      <c r="AF3" s="291"/>
      <c r="AG3" s="291"/>
      <c r="AH3" s="8"/>
      <c r="AI3" s="8"/>
      <c r="AJ3" s="292"/>
      <c r="AK3" s="292"/>
      <c r="AL3" s="8"/>
      <c r="AM3" s="4"/>
      <c r="AO3" s="315"/>
      <c r="AP3" s="315"/>
      <c r="AQ3" s="315"/>
      <c r="AR3" s="292"/>
      <c r="AS3" s="292"/>
      <c r="AT3" s="292"/>
      <c r="AU3" s="292"/>
      <c r="AV3" s="292"/>
      <c r="AW3" s="292"/>
      <c r="AX3" s="292"/>
      <c r="AY3" s="4"/>
    </row>
    <row r="4" spans="1:54" s="6" customFormat="1" x14ac:dyDescent="0.25">
      <c r="A4" s="318"/>
      <c r="B4" s="319"/>
      <c r="C4" s="322"/>
      <c r="D4" s="322"/>
      <c r="E4" s="322"/>
      <c r="F4" s="320"/>
      <c r="G4" s="324"/>
      <c r="H4" s="321"/>
      <c r="I4" s="318"/>
      <c r="J4" s="325"/>
      <c r="K4" s="322"/>
      <c r="L4" s="322"/>
      <c r="M4" s="322"/>
      <c r="N4" s="326"/>
      <c r="O4" s="329"/>
      <c r="P4" s="330"/>
      <c r="Q4" s="334"/>
      <c r="R4" s="338"/>
      <c r="S4" s="338"/>
      <c r="T4" s="318"/>
      <c r="U4" s="319"/>
      <c r="V4" s="298" t="s">
        <v>197</v>
      </c>
      <c r="Y4" s="7"/>
      <c r="Z4" s="7"/>
      <c r="AA4" s="7"/>
      <c r="AB4" s="7"/>
      <c r="AC4" s="7"/>
      <c r="AD4" s="9"/>
      <c r="AE4" s="9"/>
      <c r="AF4" s="10"/>
      <c r="AG4" s="10"/>
      <c r="AH4" s="8"/>
      <c r="AI4" s="8"/>
      <c r="AJ4" s="8"/>
      <c r="AK4" s="8"/>
      <c r="AL4" s="8"/>
      <c r="AM4" s="8"/>
      <c r="AO4" s="94" t="s">
        <v>199</v>
      </c>
      <c r="AP4" s="297">
        <v>293400000</v>
      </c>
      <c r="AQ4" s="297"/>
      <c r="AR4" s="8"/>
      <c r="AS4" s="8"/>
      <c r="AT4" s="8"/>
      <c r="AU4" s="8"/>
      <c r="AV4" s="8"/>
      <c r="AW4" s="8"/>
      <c r="AX4" s="8"/>
      <c r="AY4" s="4"/>
    </row>
    <row r="5" spans="1:54" s="3" customFormat="1" x14ac:dyDescent="0.25">
      <c r="A5" s="318"/>
      <c r="B5" s="319"/>
      <c r="C5" s="322"/>
      <c r="D5" s="322"/>
      <c r="E5" s="322"/>
      <c r="F5" s="293" t="s">
        <v>231</v>
      </c>
      <c r="G5" s="336"/>
      <c r="H5" s="294"/>
      <c r="I5" s="318"/>
      <c r="J5" s="325"/>
      <c r="K5" s="322"/>
      <c r="L5" s="322"/>
      <c r="M5" s="322"/>
      <c r="N5" s="326"/>
      <c r="O5" s="331"/>
      <c r="P5" s="332"/>
      <c r="Q5" s="335"/>
      <c r="R5" s="338"/>
      <c r="S5" s="338"/>
      <c r="T5" s="320"/>
      <c r="U5" s="321"/>
      <c r="V5" s="299"/>
      <c r="Y5" s="7"/>
      <c r="AO5" s="94" t="s">
        <v>200</v>
      </c>
      <c r="AP5" s="297">
        <v>0</v>
      </c>
      <c r="AQ5" s="297"/>
    </row>
    <row r="6" spans="1:54" s="3" customFormat="1" ht="14.25" customHeight="1" x14ac:dyDescent="0.25">
      <c r="A6" s="318"/>
      <c r="B6" s="319"/>
      <c r="C6" s="322"/>
      <c r="D6" s="322"/>
      <c r="E6" s="322"/>
      <c r="F6" s="295"/>
      <c r="G6" s="337"/>
      <c r="H6" s="296"/>
      <c r="I6" s="318"/>
      <c r="J6" s="325"/>
      <c r="K6" s="322"/>
      <c r="L6" s="322"/>
      <c r="M6" s="322"/>
      <c r="N6" s="326" t="s">
        <v>10</v>
      </c>
      <c r="O6" s="327" t="s">
        <v>194</v>
      </c>
      <c r="P6" s="328"/>
      <c r="Q6" s="333" t="s">
        <v>11</v>
      </c>
      <c r="R6" s="338">
        <v>1272355456.8900001</v>
      </c>
      <c r="S6" s="338"/>
      <c r="T6" s="339" t="s">
        <v>195</v>
      </c>
      <c r="U6" s="339" t="s">
        <v>196</v>
      </c>
      <c r="V6" s="11" t="s">
        <v>12</v>
      </c>
      <c r="Z6" s="6"/>
      <c r="AA6" s="6"/>
      <c r="AB6" s="6"/>
      <c r="AC6" s="6"/>
      <c r="AD6" s="6"/>
      <c r="AE6" s="6"/>
      <c r="AF6" s="6"/>
      <c r="AG6" s="6"/>
      <c r="AH6" s="6"/>
      <c r="AI6" s="6"/>
      <c r="AJ6" s="6"/>
      <c r="AK6" s="6"/>
      <c r="AL6" s="6"/>
      <c r="AM6" s="6"/>
      <c r="AO6" s="94" t="s">
        <v>201</v>
      </c>
      <c r="AP6" s="297">
        <v>0</v>
      </c>
      <c r="AQ6" s="297"/>
      <c r="AR6" s="6"/>
      <c r="AS6" s="6"/>
      <c r="AT6" s="6"/>
      <c r="AU6" s="6"/>
      <c r="AV6" s="6"/>
      <c r="AW6" s="6"/>
      <c r="AX6" s="6"/>
      <c r="AY6" s="6"/>
      <c r="AZ6" s="6"/>
      <c r="BA6" s="6"/>
      <c r="BB6" s="6"/>
    </row>
    <row r="7" spans="1:54" s="3" customFormat="1" x14ac:dyDescent="0.25">
      <c r="A7" s="318"/>
      <c r="B7" s="319"/>
      <c r="C7" s="322"/>
      <c r="D7" s="322"/>
      <c r="E7" s="322"/>
      <c r="F7" s="342" t="s">
        <v>13</v>
      </c>
      <c r="G7" s="293" t="s">
        <v>230</v>
      </c>
      <c r="H7" s="294"/>
      <c r="I7" s="318"/>
      <c r="J7" s="325"/>
      <c r="K7" s="322"/>
      <c r="L7" s="322"/>
      <c r="M7" s="322"/>
      <c r="N7" s="326"/>
      <c r="O7" s="329"/>
      <c r="P7" s="330"/>
      <c r="Q7" s="334"/>
      <c r="R7" s="338"/>
      <c r="S7" s="338"/>
      <c r="T7" s="340"/>
      <c r="U7" s="340"/>
      <c r="V7" s="300" t="s">
        <v>198</v>
      </c>
      <c r="Z7" s="6"/>
      <c r="AA7" s="6"/>
      <c r="AB7" s="6"/>
      <c r="AC7" s="6"/>
      <c r="AD7" s="6"/>
      <c r="AE7" s="6"/>
      <c r="AF7" s="6"/>
      <c r="AG7" s="6"/>
      <c r="AH7" s="6"/>
      <c r="AI7" s="6"/>
      <c r="AJ7" s="6"/>
      <c r="AK7" s="6"/>
      <c r="AL7" s="6"/>
      <c r="AM7" s="6"/>
      <c r="AO7" s="12" t="s">
        <v>9</v>
      </c>
      <c r="AP7" s="297"/>
      <c r="AQ7" s="297"/>
      <c r="AR7" s="6"/>
      <c r="AS7" s="6"/>
      <c r="AT7" s="6"/>
      <c r="AU7" s="6"/>
      <c r="AV7" s="6"/>
      <c r="AW7" s="6"/>
      <c r="AX7" s="6"/>
      <c r="AY7" s="6"/>
      <c r="AZ7" s="6"/>
      <c r="BA7" s="6"/>
      <c r="BB7" s="6"/>
    </row>
    <row r="8" spans="1:54" s="3" customFormat="1" ht="18" customHeight="1" x14ac:dyDescent="0.25">
      <c r="A8" s="320"/>
      <c r="B8" s="321"/>
      <c r="C8" s="322"/>
      <c r="D8" s="322"/>
      <c r="E8" s="322"/>
      <c r="F8" s="342"/>
      <c r="G8" s="295"/>
      <c r="H8" s="296"/>
      <c r="I8" s="320"/>
      <c r="J8" s="324"/>
      <c r="K8" s="322"/>
      <c r="L8" s="322"/>
      <c r="M8" s="322"/>
      <c r="N8" s="326"/>
      <c r="O8" s="331"/>
      <c r="P8" s="332"/>
      <c r="Q8" s="335"/>
      <c r="R8" s="338"/>
      <c r="S8" s="338"/>
      <c r="T8" s="341"/>
      <c r="U8" s="341"/>
      <c r="V8" s="301"/>
      <c r="Z8" s="6"/>
      <c r="AA8" s="6"/>
      <c r="AB8" s="6"/>
      <c r="AC8" s="6"/>
      <c r="AD8" s="6"/>
      <c r="AE8" s="6"/>
      <c r="AF8" s="6"/>
      <c r="AG8" s="6"/>
      <c r="AH8" s="6"/>
      <c r="AI8" s="6"/>
      <c r="AJ8" s="6"/>
      <c r="AK8" s="6"/>
      <c r="AL8" s="6"/>
      <c r="AM8" s="6"/>
      <c r="AO8" s="14" t="s">
        <v>14</v>
      </c>
      <c r="AP8" s="297">
        <f>SUM(AP4:AP7)</f>
        <v>293400000</v>
      </c>
      <c r="AQ8" s="297"/>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178" t="s">
        <v>15</v>
      </c>
      <c r="B10" s="305" t="s">
        <v>16</v>
      </c>
      <c r="C10" s="305"/>
      <c r="D10" s="305"/>
      <c r="E10" s="305"/>
      <c r="F10" s="305"/>
      <c r="G10" s="305"/>
      <c r="H10" s="305"/>
      <c r="I10" s="263" t="s">
        <v>17</v>
      </c>
      <c r="J10" s="264"/>
      <c r="K10" s="264"/>
      <c r="L10" s="264"/>
      <c r="M10" s="264"/>
      <c r="N10" s="264"/>
      <c r="O10" s="264"/>
      <c r="P10" s="264"/>
      <c r="Q10" s="264"/>
      <c r="R10" s="264"/>
      <c r="S10" s="265"/>
      <c r="T10" s="167" t="s">
        <v>18</v>
      </c>
      <c r="U10" s="168"/>
      <c r="V10" s="168"/>
      <c r="W10" s="168"/>
      <c r="X10" s="168"/>
      <c r="Y10" s="168"/>
      <c r="Z10" s="168"/>
      <c r="AA10" s="168"/>
      <c r="AB10" s="168"/>
      <c r="AC10" s="169"/>
      <c r="AD10" s="306" t="s">
        <v>19</v>
      </c>
      <c r="AE10" s="307"/>
      <c r="AF10" s="307"/>
      <c r="AG10" s="307"/>
      <c r="AH10" s="307"/>
      <c r="AI10" s="307"/>
      <c r="AJ10" s="307"/>
      <c r="AK10" s="307"/>
      <c r="AL10" s="307"/>
      <c r="AM10" s="308"/>
      <c r="AN10" s="309" t="s">
        <v>20</v>
      </c>
      <c r="AO10" s="302" t="s">
        <v>21</v>
      </c>
      <c r="AP10" s="303"/>
      <c r="AQ10" s="303"/>
      <c r="AR10" s="304"/>
    </row>
    <row r="11" spans="1:54" x14ac:dyDescent="0.15">
      <c r="A11" s="178"/>
      <c r="B11" s="278" t="s">
        <v>22</v>
      </c>
      <c r="C11" s="278" t="s">
        <v>23</v>
      </c>
      <c r="D11" s="280" t="s">
        <v>24</v>
      </c>
      <c r="E11" s="280" t="s">
        <v>25</v>
      </c>
      <c r="F11" s="278" t="s">
        <v>178</v>
      </c>
      <c r="G11" s="278" t="s">
        <v>26</v>
      </c>
      <c r="H11" s="278" t="s">
        <v>27</v>
      </c>
      <c r="I11" s="282" t="s">
        <v>28</v>
      </c>
      <c r="J11" s="283"/>
      <c r="K11" s="283"/>
      <c r="L11" s="284"/>
      <c r="M11" s="288" t="s">
        <v>206</v>
      </c>
      <c r="N11" s="288" t="s">
        <v>207</v>
      </c>
      <c r="O11" s="288" t="s">
        <v>208</v>
      </c>
      <c r="P11" s="282" t="s">
        <v>209</v>
      </c>
      <c r="Q11" s="284"/>
      <c r="R11" s="288" t="s">
        <v>210</v>
      </c>
      <c r="S11" s="288" t="s">
        <v>29</v>
      </c>
      <c r="T11" s="172" t="s">
        <v>30</v>
      </c>
      <c r="U11" s="172" t="s">
        <v>31</v>
      </c>
      <c r="V11" s="172" t="s">
        <v>32</v>
      </c>
      <c r="W11" s="172" t="s">
        <v>33</v>
      </c>
      <c r="X11" s="172" t="s">
        <v>34</v>
      </c>
      <c r="Y11" s="172" t="s">
        <v>35</v>
      </c>
      <c r="Z11" s="172" t="s">
        <v>36</v>
      </c>
      <c r="AA11" s="167" t="s">
        <v>37</v>
      </c>
      <c r="AB11" s="168"/>
      <c r="AC11" s="169"/>
      <c r="AD11" s="170" t="s">
        <v>38</v>
      </c>
      <c r="AE11" s="170"/>
      <c r="AF11" s="170"/>
      <c r="AG11" s="170"/>
      <c r="AH11" s="171"/>
      <c r="AI11" s="266" t="s">
        <v>39</v>
      </c>
      <c r="AJ11" s="170"/>
      <c r="AK11" s="170"/>
      <c r="AL11" s="170"/>
      <c r="AM11" s="170"/>
      <c r="AN11" s="310"/>
      <c r="AO11" s="267" t="s">
        <v>40</v>
      </c>
      <c r="AP11" s="269" t="s">
        <v>41</v>
      </c>
      <c r="AQ11" s="269" t="s">
        <v>42</v>
      </c>
      <c r="AR11" s="267" t="s">
        <v>43</v>
      </c>
    </row>
    <row r="12" spans="1:54" s="18" customFormat="1" ht="79.5" customHeight="1" x14ac:dyDescent="0.15">
      <c r="A12" s="178"/>
      <c r="B12" s="279"/>
      <c r="C12" s="279"/>
      <c r="D12" s="281"/>
      <c r="E12" s="281"/>
      <c r="F12" s="279"/>
      <c r="G12" s="279"/>
      <c r="H12" s="279"/>
      <c r="I12" s="285"/>
      <c r="J12" s="286"/>
      <c r="K12" s="286"/>
      <c r="L12" s="287"/>
      <c r="M12" s="289"/>
      <c r="N12" s="289"/>
      <c r="O12" s="289"/>
      <c r="P12" s="285"/>
      <c r="Q12" s="287"/>
      <c r="R12" s="289"/>
      <c r="S12" s="289"/>
      <c r="T12" s="173"/>
      <c r="U12" s="173"/>
      <c r="V12" s="173"/>
      <c r="W12" s="173"/>
      <c r="X12" s="173"/>
      <c r="Y12" s="173"/>
      <c r="Z12" s="173"/>
      <c r="AA12" s="15" t="s">
        <v>44</v>
      </c>
      <c r="AB12" s="15" t="s">
        <v>45</v>
      </c>
      <c r="AC12" s="15" t="s">
        <v>46</v>
      </c>
      <c r="AD12" s="16" t="s">
        <v>47</v>
      </c>
      <c r="AE12" s="17" t="s">
        <v>48</v>
      </c>
      <c r="AF12" s="17" t="s">
        <v>214</v>
      </c>
      <c r="AG12" s="17" t="s">
        <v>215</v>
      </c>
      <c r="AH12" s="81" t="s">
        <v>49</v>
      </c>
      <c r="AI12" s="83" t="s">
        <v>50</v>
      </c>
      <c r="AJ12" s="17" t="s">
        <v>48</v>
      </c>
      <c r="AK12" s="17" t="s">
        <v>214</v>
      </c>
      <c r="AL12" s="17" t="s">
        <v>215</v>
      </c>
      <c r="AM12" s="17" t="s">
        <v>49</v>
      </c>
      <c r="AN12" s="311"/>
      <c r="AO12" s="268"/>
      <c r="AP12" s="270"/>
      <c r="AQ12" s="270"/>
      <c r="AR12" s="268"/>
    </row>
    <row r="13" spans="1:54" s="25" customFormat="1" ht="10.5" x14ac:dyDescent="0.15">
      <c r="A13" s="19">
        <v>1</v>
      </c>
      <c r="B13" s="20">
        <v>2</v>
      </c>
      <c r="C13" s="20">
        <v>3</v>
      </c>
      <c r="D13" s="20">
        <v>4</v>
      </c>
      <c r="E13" s="20">
        <v>5</v>
      </c>
      <c r="F13" s="20">
        <v>6</v>
      </c>
      <c r="G13" s="20">
        <v>7</v>
      </c>
      <c r="H13" s="20">
        <v>8</v>
      </c>
      <c r="I13" s="263">
        <v>9</v>
      </c>
      <c r="J13" s="264"/>
      <c r="K13" s="264"/>
      <c r="L13" s="265"/>
      <c r="M13" s="21">
        <v>10</v>
      </c>
      <c r="N13" s="21">
        <v>11</v>
      </c>
      <c r="O13" s="22">
        <v>12</v>
      </c>
      <c r="P13" s="263">
        <v>13</v>
      </c>
      <c r="Q13" s="265"/>
      <c r="R13" s="22">
        <v>14</v>
      </c>
      <c r="S13" s="22">
        <v>15</v>
      </c>
      <c r="T13" s="23">
        <v>16</v>
      </c>
      <c r="U13" s="23">
        <v>17</v>
      </c>
      <c r="V13" s="23">
        <v>18</v>
      </c>
      <c r="W13" s="23">
        <v>19</v>
      </c>
      <c r="X13" s="23">
        <v>20</v>
      </c>
      <c r="Y13" s="23">
        <v>21</v>
      </c>
      <c r="Z13" s="23">
        <v>22</v>
      </c>
      <c r="AA13" s="23">
        <v>23</v>
      </c>
      <c r="AB13" s="23">
        <v>24</v>
      </c>
      <c r="AC13" s="23">
        <v>25</v>
      </c>
      <c r="AD13" s="24">
        <v>26</v>
      </c>
      <c r="AE13" s="24">
        <v>27</v>
      </c>
      <c r="AF13" s="24">
        <v>28</v>
      </c>
      <c r="AG13" s="24">
        <v>29</v>
      </c>
      <c r="AH13" s="82">
        <v>30</v>
      </c>
      <c r="AI13" s="84">
        <v>31</v>
      </c>
      <c r="AJ13" s="24">
        <v>32</v>
      </c>
      <c r="AK13" s="24">
        <v>33</v>
      </c>
      <c r="AL13" s="24">
        <v>34</v>
      </c>
      <c r="AM13" s="24">
        <v>35</v>
      </c>
      <c r="AN13" s="24">
        <v>36</v>
      </c>
      <c r="AO13" s="24">
        <v>37</v>
      </c>
      <c r="AP13" s="24">
        <v>38</v>
      </c>
      <c r="AQ13" s="24">
        <v>39</v>
      </c>
      <c r="AR13" s="24">
        <v>40</v>
      </c>
    </row>
    <row r="14" spans="1:54" s="3" customFormat="1" ht="20.25" customHeight="1" x14ac:dyDescent="0.25">
      <c r="A14" s="150">
        <v>221</v>
      </c>
      <c r="B14" s="166" t="s">
        <v>227</v>
      </c>
      <c r="C14" s="133" t="s">
        <v>228</v>
      </c>
      <c r="D14" s="133" t="s">
        <v>219</v>
      </c>
      <c r="E14" s="133">
        <v>420000</v>
      </c>
      <c r="F14" s="136">
        <v>100000</v>
      </c>
      <c r="G14" s="139">
        <v>1751</v>
      </c>
      <c r="H14" s="157">
        <f>1*(F14+G14)/E14</f>
        <v>0.24226428571428571</v>
      </c>
      <c r="I14" s="160" t="s">
        <v>202</v>
      </c>
      <c r="J14" s="161"/>
      <c r="K14" s="161"/>
      <c r="L14" s="162"/>
      <c r="M14" s="158">
        <v>25</v>
      </c>
      <c r="N14" s="93" t="s">
        <v>51</v>
      </c>
      <c r="O14" s="96">
        <v>0</v>
      </c>
      <c r="P14" s="143">
        <v>0</v>
      </c>
      <c r="Q14" s="143"/>
      <c r="R14" s="77">
        <v>0</v>
      </c>
      <c r="S14" s="144">
        <f>R16/P16</f>
        <v>0.61898734177215187</v>
      </c>
      <c r="T14" s="76"/>
      <c r="U14" s="76"/>
      <c r="V14" s="76"/>
      <c r="W14" s="77"/>
      <c r="X14" s="76"/>
      <c r="Y14" s="76"/>
      <c r="Z14" s="76"/>
      <c r="AA14" s="76"/>
      <c r="AB14" s="76"/>
      <c r="AC14" s="76"/>
      <c r="AD14" s="277" t="s">
        <v>213</v>
      </c>
      <c r="AE14" s="277" t="s">
        <v>179</v>
      </c>
      <c r="AF14" s="132">
        <v>10000</v>
      </c>
      <c r="AG14" s="132">
        <v>1751</v>
      </c>
      <c r="AH14" s="179">
        <f>+AG14/AF14</f>
        <v>0.17510000000000001</v>
      </c>
      <c r="AI14" s="156" t="s">
        <v>217</v>
      </c>
      <c r="AJ14" s="277" t="s">
        <v>219</v>
      </c>
      <c r="AK14" s="132">
        <v>140000</v>
      </c>
      <c r="AL14" s="132">
        <v>1751</v>
      </c>
      <c r="AM14" s="179">
        <f>+AL14/AK14</f>
        <v>1.2507142857142857E-2</v>
      </c>
      <c r="AN14" s="274">
        <v>549222</v>
      </c>
      <c r="AO14" s="275">
        <f>+AP8</f>
        <v>293400000</v>
      </c>
      <c r="AP14" s="276">
        <f>+R6/AO14</f>
        <v>4.3365898326175873</v>
      </c>
      <c r="AQ14" s="271">
        <f>1-H14</f>
        <v>0.75773571428571429</v>
      </c>
      <c r="AR14" s="273" t="s">
        <v>315</v>
      </c>
    </row>
    <row r="15" spans="1:54" s="3" customFormat="1" ht="17.25" customHeight="1" x14ac:dyDescent="0.25">
      <c r="A15" s="151"/>
      <c r="B15" s="166"/>
      <c r="C15" s="134"/>
      <c r="D15" s="134"/>
      <c r="E15" s="134"/>
      <c r="F15" s="137"/>
      <c r="G15" s="140"/>
      <c r="H15" s="157"/>
      <c r="I15" s="163"/>
      <c r="J15" s="164"/>
      <c r="K15" s="164"/>
      <c r="L15" s="165"/>
      <c r="M15" s="159"/>
      <c r="N15" s="93" t="s">
        <v>52</v>
      </c>
      <c r="O15" s="96">
        <v>0</v>
      </c>
      <c r="P15" s="143"/>
      <c r="Q15" s="143"/>
      <c r="R15" s="77">
        <v>0</v>
      </c>
      <c r="S15" s="145"/>
      <c r="T15" s="76"/>
      <c r="U15" s="76"/>
      <c r="V15" s="76"/>
      <c r="W15" s="77"/>
      <c r="X15" s="76"/>
      <c r="Y15" s="76"/>
      <c r="Z15" s="76"/>
      <c r="AA15" s="76"/>
      <c r="AB15" s="76"/>
      <c r="AC15" s="76"/>
      <c r="AD15" s="277"/>
      <c r="AE15" s="277"/>
      <c r="AF15" s="132"/>
      <c r="AG15" s="132"/>
      <c r="AH15" s="179"/>
      <c r="AI15" s="156"/>
      <c r="AJ15" s="277"/>
      <c r="AK15" s="132"/>
      <c r="AL15" s="132"/>
      <c r="AM15" s="179"/>
      <c r="AN15" s="274"/>
      <c r="AO15" s="275"/>
      <c r="AP15" s="272"/>
      <c r="AQ15" s="271"/>
      <c r="AR15" s="273"/>
    </row>
    <row r="16" spans="1:54" s="3" customFormat="1" ht="229.5" customHeight="1" x14ac:dyDescent="0.25">
      <c r="A16" s="151"/>
      <c r="B16" s="166"/>
      <c r="C16" s="134"/>
      <c r="D16" s="134"/>
      <c r="E16" s="134"/>
      <c r="F16" s="137"/>
      <c r="G16" s="140"/>
      <c r="H16" s="157"/>
      <c r="I16" s="163"/>
      <c r="J16" s="164"/>
      <c r="K16" s="164"/>
      <c r="L16" s="165"/>
      <c r="M16" s="159"/>
      <c r="N16" s="93" t="s">
        <v>53</v>
      </c>
      <c r="O16" s="147">
        <v>474000000</v>
      </c>
      <c r="P16" s="343">
        <v>474000000</v>
      </c>
      <c r="Q16" s="344"/>
      <c r="R16" s="129">
        <v>293400000</v>
      </c>
      <c r="S16" s="145"/>
      <c r="T16" s="107" t="s">
        <v>276</v>
      </c>
      <c r="U16" s="105" t="s">
        <v>251</v>
      </c>
      <c r="V16" s="108" t="s">
        <v>240</v>
      </c>
      <c r="W16" s="109">
        <v>25200000</v>
      </c>
      <c r="X16" s="110" t="s">
        <v>273</v>
      </c>
      <c r="Y16" s="111" t="s">
        <v>264</v>
      </c>
      <c r="Z16" s="122" t="s">
        <v>296</v>
      </c>
      <c r="AA16" s="108" t="s">
        <v>298</v>
      </c>
      <c r="AB16" s="124" t="s">
        <v>219</v>
      </c>
      <c r="AC16" s="125">
        <v>9</v>
      </c>
      <c r="AD16" s="277"/>
      <c r="AE16" s="277"/>
      <c r="AF16" s="132"/>
      <c r="AG16" s="132"/>
      <c r="AH16" s="179"/>
      <c r="AI16" s="156"/>
      <c r="AJ16" s="277"/>
      <c r="AK16" s="132"/>
      <c r="AL16" s="132"/>
      <c r="AM16" s="179"/>
      <c r="AN16" s="274"/>
      <c r="AO16" s="275"/>
      <c r="AP16" s="272"/>
      <c r="AQ16" s="271"/>
      <c r="AR16" s="273"/>
    </row>
    <row r="17" spans="1:44" s="3" customFormat="1" ht="172.5" customHeight="1" x14ac:dyDescent="0.25">
      <c r="A17" s="151"/>
      <c r="B17" s="166"/>
      <c r="C17" s="134"/>
      <c r="D17" s="134"/>
      <c r="E17" s="134"/>
      <c r="F17" s="137"/>
      <c r="G17" s="140"/>
      <c r="H17" s="157"/>
      <c r="I17" s="163"/>
      <c r="J17" s="164"/>
      <c r="K17" s="164"/>
      <c r="L17" s="165"/>
      <c r="M17" s="159"/>
      <c r="N17" s="93" t="s">
        <v>53</v>
      </c>
      <c r="O17" s="148"/>
      <c r="P17" s="345"/>
      <c r="Q17" s="346"/>
      <c r="R17" s="130"/>
      <c r="S17" s="145"/>
      <c r="T17" s="107" t="s">
        <v>277</v>
      </c>
      <c r="U17" s="105" t="s">
        <v>252</v>
      </c>
      <c r="V17" s="108" t="s">
        <v>241</v>
      </c>
      <c r="W17" s="112">
        <v>14000000</v>
      </c>
      <c r="X17" s="110" t="s">
        <v>273</v>
      </c>
      <c r="Y17" s="111" t="s">
        <v>264</v>
      </c>
      <c r="Z17" s="122" t="s">
        <v>296</v>
      </c>
      <c r="AA17" s="108" t="s">
        <v>299</v>
      </c>
      <c r="AB17" s="124" t="s">
        <v>219</v>
      </c>
      <c r="AC17" s="125">
        <v>10</v>
      </c>
      <c r="AD17" s="277"/>
      <c r="AE17" s="277"/>
      <c r="AF17" s="132"/>
      <c r="AG17" s="132"/>
      <c r="AH17" s="179"/>
      <c r="AI17" s="156"/>
      <c r="AJ17" s="277"/>
      <c r="AK17" s="132"/>
      <c r="AL17" s="132"/>
      <c r="AM17" s="179"/>
      <c r="AN17" s="274"/>
      <c r="AO17" s="275"/>
      <c r="AP17" s="272"/>
      <c r="AQ17" s="271"/>
      <c r="AR17" s="273"/>
    </row>
    <row r="18" spans="1:44" s="3" customFormat="1" ht="188.25" customHeight="1" x14ac:dyDescent="0.25">
      <c r="A18" s="151"/>
      <c r="B18" s="166"/>
      <c r="C18" s="134"/>
      <c r="D18" s="134"/>
      <c r="E18" s="134"/>
      <c r="F18" s="137"/>
      <c r="G18" s="140"/>
      <c r="H18" s="157"/>
      <c r="I18" s="163"/>
      <c r="J18" s="164"/>
      <c r="K18" s="164"/>
      <c r="L18" s="165"/>
      <c r="M18" s="159"/>
      <c r="N18" s="93" t="s">
        <v>53</v>
      </c>
      <c r="O18" s="148"/>
      <c r="P18" s="345"/>
      <c r="Q18" s="346"/>
      <c r="R18" s="130"/>
      <c r="S18" s="145"/>
      <c r="T18" s="107" t="s">
        <v>278</v>
      </c>
      <c r="U18" s="113" t="s">
        <v>253</v>
      </c>
      <c r="V18" s="108" t="s">
        <v>242</v>
      </c>
      <c r="W18" s="109">
        <v>12000000</v>
      </c>
      <c r="X18" s="114" t="s">
        <v>274</v>
      </c>
      <c r="Y18" s="111" t="s">
        <v>265</v>
      </c>
      <c r="Z18" s="122" t="s">
        <v>296</v>
      </c>
      <c r="AA18" s="108" t="s">
        <v>300</v>
      </c>
      <c r="AB18" s="124" t="s">
        <v>219</v>
      </c>
      <c r="AC18" s="125">
        <v>10</v>
      </c>
      <c r="AD18" s="277"/>
      <c r="AE18" s="277"/>
      <c r="AF18" s="132"/>
      <c r="AG18" s="132"/>
      <c r="AH18" s="179"/>
      <c r="AI18" s="156"/>
      <c r="AJ18" s="277"/>
      <c r="AK18" s="132"/>
      <c r="AL18" s="132"/>
      <c r="AM18" s="179"/>
      <c r="AN18" s="274"/>
      <c r="AO18" s="275"/>
      <c r="AP18" s="272"/>
      <c r="AQ18" s="271"/>
      <c r="AR18" s="273"/>
    </row>
    <row r="19" spans="1:44" s="3" customFormat="1" ht="171.75" customHeight="1" x14ac:dyDescent="0.25">
      <c r="A19" s="151"/>
      <c r="B19" s="166"/>
      <c r="C19" s="134"/>
      <c r="D19" s="134"/>
      <c r="E19" s="134"/>
      <c r="F19" s="137"/>
      <c r="G19" s="140"/>
      <c r="H19" s="157"/>
      <c r="I19" s="163"/>
      <c r="J19" s="164"/>
      <c r="K19" s="164"/>
      <c r="L19" s="165"/>
      <c r="M19" s="159"/>
      <c r="N19" s="93" t="s">
        <v>53</v>
      </c>
      <c r="O19" s="148"/>
      <c r="P19" s="345"/>
      <c r="Q19" s="346"/>
      <c r="R19" s="130"/>
      <c r="S19" s="145"/>
      <c r="T19" s="107" t="s">
        <v>279</v>
      </c>
      <c r="U19" s="105" t="s">
        <v>254</v>
      </c>
      <c r="V19" s="108" t="s">
        <v>243</v>
      </c>
      <c r="W19" s="109">
        <v>14000000</v>
      </c>
      <c r="X19" s="110" t="s">
        <v>273</v>
      </c>
      <c r="Y19" s="111" t="s">
        <v>266</v>
      </c>
      <c r="Z19" s="122" t="s">
        <v>296</v>
      </c>
      <c r="AA19" s="108" t="s">
        <v>299</v>
      </c>
      <c r="AB19" s="124" t="s">
        <v>219</v>
      </c>
      <c r="AC19" s="125">
        <v>10</v>
      </c>
      <c r="AD19" s="277"/>
      <c r="AE19" s="277"/>
      <c r="AF19" s="132"/>
      <c r="AG19" s="132"/>
      <c r="AH19" s="179"/>
      <c r="AI19" s="156"/>
      <c r="AJ19" s="277"/>
      <c r="AK19" s="132"/>
      <c r="AL19" s="132"/>
      <c r="AM19" s="179"/>
      <c r="AN19" s="274"/>
      <c r="AO19" s="275"/>
      <c r="AP19" s="272"/>
      <c r="AQ19" s="271"/>
      <c r="AR19" s="273"/>
    </row>
    <row r="20" spans="1:44" s="3" customFormat="1" ht="201.75" customHeight="1" x14ac:dyDescent="0.25">
      <c r="A20" s="151"/>
      <c r="B20" s="166"/>
      <c r="C20" s="134"/>
      <c r="D20" s="134"/>
      <c r="E20" s="134"/>
      <c r="F20" s="137"/>
      <c r="G20" s="140"/>
      <c r="H20" s="157"/>
      <c r="I20" s="163"/>
      <c r="J20" s="164"/>
      <c r="K20" s="164"/>
      <c r="L20" s="165"/>
      <c r="M20" s="159"/>
      <c r="N20" s="93" t="s">
        <v>53</v>
      </c>
      <c r="O20" s="148"/>
      <c r="P20" s="345"/>
      <c r="Q20" s="346"/>
      <c r="R20" s="130"/>
      <c r="S20" s="145"/>
      <c r="T20" s="107" t="s">
        <v>280</v>
      </c>
      <c r="U20" s="105" t="s">
        <v>255</v>
      </c>
      <c r="V20" s="108" t="s">
        <v>244</v>
      </c>
      <c r="W20" s="109">
        <v>14000000</v>
      </c>
      <c r="X20" s="110" t="s">
        <v>273</v>
      </c>
      <c r="Y20" s="111" t="s">
        <v>267</v>
      </c>
      <c r="Z20" s="122" t="s">
        <v>296</v>
      </c>
      <c r="AA20" s="108" t="s">
        <v>305</v>
      </c>
      <c r="AB20" s="124" t="s">
        <v>219</v>
      </c>
      <c r="AC20" s="125">
        <v>10</v>
      </c>
      <c r="AD20" s="277"/>
      <c r="AE20" s="277"/>
      <c r="AF20" s="132"/>
      <c r="AG20" s="132"/>
      <c r="AH20" s="179"/>
      <c r="AI20" s="156"/>
      <c r="AJ20" s="277"/>
      <c r="AK20" s="132"/>
      <c r="AL20" s="132"/>
      <c r="AM20" s="179"/>
      <c r="AN20" s="274"/>
      <c r="AO20" s="275"/>
      <c r="AP20" s="272"/>
      <c r="AQ20" s="271"/>
      <c r="AR20" s="273"/>
    </row>
    <row r="21" spans="1:44" s="3" customFormat="1" ht="196.5" customHeight="1" x14ac:dyDescent="0.25">
      <c r="A21" s="151"/>
      <c r="B21" s="166"/>
      <c r="C21" s="134"/>
      <c r="D21" s="134"/>
      <c r="E21" s="134"/>
      <c r="F21" s="137"/>
      <c r="G21" s="140"/>
      <c r="H21" s="157"/>
      <c r="I21" s="163"/>
      <c r="J21" s="164"/>
      <c r="K21" s="164"/>
      <c r="L21" s="165"/>
      <c r="M21" s="159"/>
      <c r="N21" s="93" t="s">
        <v>53</v>
      </c>
      <c r="O21" s="148"/>
      <c r="P21" s="345"/>
      <c r="Q21" s="346"/>
      <c r="R21" s="130"/>
      <c r="S21" s="145"/>
      <c r="T21" s="107" t="s">
        <v>281</v>
      </c>
      <c r="U21" s="105" t="s">
        <v>256</v>
      </c>
      <c r="V21" s="108" t="s">
        <v>243</v>
      </c>
      <c r="W21" s="109">
        <v>14000000</v>
      </c>
      <c r="X21" s="110" t="s">
        <v>273</v>
      </c>
      <c r="Y21" s="111" t="s">
        <v>264</v>
      </c>
      <c r="Z21" s="122" t="s">
        <v>296</v>
      </c>
      <c r="AA21" s="108" t="s">
        <v>301</v>
      </c>
      <c r="AB21" s="124" t="s">
        <v>219</v>
      </c>
      <c r="AC21" s="125">
        <v>10</v>
      </c>
      <c r="AD21" s="277"/>
      <c r="AE21" s="277"/>
      <c r="AF21" s="132"/>
      <c r="AG21" s="132"/>
      <c r="AH21" s="179"/>
      <c r="AI21" s="156"/>
      <c r="AJ21" s="277"/>
      <c r="AK21" s="132"/>
      <c r="AL21" s="132"/>
      <c r="AM21" s="179"/>
      <c r="AN21" s="274"/>
      <c r="AO21" s="275"/>
      <c r="AP21" s="272"/>
      <c r="AQ21" s="271"/>
      <c r="AR21" s="273"/>
    </row>
    <row r="22" spans="1:44" s="3" customFormat="1" ht="196.5" customHeight="1" x14ac:dyDescent="0.25">
      <c r="A22" s="151"/>
      <c r="B22" s="166"/>
      <c r="C22" s="134"/>
      <c r="D22" s="134"/>
      <c r="E22" s="134"/>
      <c r="F22" s="137"/>
      <c r="G22" s="140"/>
      <c r="H22" s="157"/>
      <c r="I22" s="163"/>
      <c r="J22" s="164"/>
      <c r="K22" s="164"/>
      <c r="L22" s="165"/>
      <c r="M22" s="159"/>
      <c r="N22" s="93" t="s">
        <v>53</v>
      </c>
      <c r="O22" s="148"/>
      <c r="P22" s="345"/>
      <c r="Q22" s="346"/>
      <c r="R22" s="130"/>
      <c r="S22" s="145"/>
      <c r="T22" s="107" t="s">
        <v>282</v>
      </c>
      <c r="U22" s="105" t="s">
        <v>257</v>
      </c>
      <c r="V22" s="108" t="s">
        <v>243</v>
      </c>
      <c r="W22" s="109">
        <v>14000000</v>
      </c>
      <c r="X22" s="110" t="s">
        <v>273</v>
      </c>
      <c r="Y22" s="111" t="s">
        <v>264</v>
      </c>
      <c r="Z22" s="122" t="s">
        <v>296</v>
      </c>
      <c r="AA22" s="108" t="s">
        <v>301</v>
      </c>
      <c r="AB22" s="124" t="s">
        <v>219</v>
      </c>
      <c r="AC22" s="125">
        <v>10</v>
      </c>
      <c r="AD22" s="277"/>
      <c r="AE22" s="277"/>
      <c r="AF22" s="132"/>
      <c r="AG22" s="132"/>
      <c r="AH22" s="179"/>
      <c r="AI22" s="156"/>
      <c r="AJ22" s="277"/>
      <c r="AK22" s="132"/>
      <c r="AL22" s="132"/>
      <c r="AM22" s="179"/>
      <c r="AN22" s="274"/>
      <c r="AO22" s="275"/>
      <c r="AP22" s="272"/>
      <c r="AQ22" s="271"/>
      <c r="AR22" s="273"/>
    </row>
    <row r="23" spans="1:44" s="3" customFormat="1" ht="226.5" customHeight="1" x14ac:dyDescent="0.25">
      <c r="A23" s="151"/>
      <c r="B23" s="166"/>
      <c r="C23" s="134"/>
      <c r="D23" s="134"/>
      <c r="E23" s="134"/>
      <c r="F23" s="137"/>
      <c r="G23" s="140"/>
      <c r="H23" s="157"/>
      <c r="I23" s="163"/>
      <c r="J23" s="164"/>
      <c r="K23" s="164"/>
      <c r="L23" s="165"/>
      <c r="M23" s="159"/>
      <c r="N23" s="93" t="s">
        <v>53</v>
      </c>
      <c r="O23" s="148"/>
      <c r="P23" s="345"/>
      <c r="Q23" s="346"/>
      <c r="R23" s="130"/>
      <c r="S23" s="145"/>
      <c r="T23" s="107" t="s">
        <v>284</v>
      </c>
      <c r="U23" s="105" t="s">
        <v>258</v>
      </c>
      <c r="V23" s="108" t="s">
        <v>243</v>
      </c>
      <c r="W23" s="112">
        <v>14000000</v>
      </c>
      <c r="X23" s="110" t="s">
        <v>273</v>
      </c>
      <c r="Y23" s="111" t="s">
        <v>264</v>
      </c>
      <c r="Z23" s="122" t="s">
        <v>296</v>
      </c>
      <c r="AA23" s="108" t="s">
        <v>301</v>
      </c>
      <c r="AB23" s="124" t="s">
        <v>219</v>
      </c>
      <c r="AC23" s="125">
        <v>10</v>
      </c>
      <c r="AD23" s="277"/>
      <c r="AE23" s="277"/>
      <c r="AF23" s="132"/>
      <c r="AG23" s="132"/>
      <c r="AH23" s="179"/>
      <c r="AI23" s="156"/>
      <c r="AJ23" s="277"/>
      <c r="AK23" s="132"/>
      <c r="AL23" s="132"/>
      <c r="AM23" s="179"/>
      <c r="AN23" s="274"/>
      <c r="AO23" s="275"/>
      <c r="AP23" s="272"/>
      <c r="AQ23" s="271"/>
      <c r="AR23" s="273"/>
    </row>
    <row r="24" spans="1:44" s="3" customFormat="1" ht="220.5" customHeight="1" x14ac:dyDescent="0.25">
      <c r="A24" s="151"/>
      <c r="B24" s="166"/>
      <c r="C24" s="134"/>
      <c r="D24" s="134"/>
      <c r="E24" s="134"/>
      <c r="F24" s="137"/>
      <c r="G24" s="140"/>
      <c r="H24" s="157"/>
      <c r="I24" s="163"/>
      <c r="J24" s="164"/>
      <c r="K24" s="164"/>
      <c r="L24" s="165"/>
      <c r="M24" s="159"/>
      <c r="N24" s="93" t="s">
        <v>53</v>
      </c>
      <c r="O24" s="148"/>
      <c r="P24" s="345"/>
      <c r="Q24" s="346"/>
      <c r="R24" s="130"/>
      <c r="S24" s="145"/>
      <c r="T24" s="107" t="s">
        <v>283</v>
      </c>
      <c r="U24" s="105" t="s">
        <v>259</v>
      </c>
      <c r="V24" s="108" t="s">
        <v>243</v>
      </c>
      <c r="W24" s="109">
        <v>14000000</v>
      </c>
      <c r="X24" s="110" t="s">
        <v>273</v>
      </c>
      <c r="Y24" s="111" t="s">
        <v>264</v>
      </c>
      <c r="Z24" s="122" t="s">
        <v>296</v>
      </c>
      <c r="AA24" s="108" t="s">
        <v>301</v>
      </c>
      <c r="AB24" s="124" t="s">
        <v>219</v>
      </c>
      <c r="AC24" s="125">
        <v>10</v>
      </c>
      <c r="AD24" s="277"/>
      <c r="AE24" s="277"/>
      <c r="AF24" s="132"/>
      <c r="AG24" s="132"/>
      <c r="AH24" s="179"/>
      <c r="AI24" s="156"/>
      <c r="AJ24" s="277"/>
      <c r="AK24" s="132"/>
      <c r="AL24" s="132"/>
      <c r="AM24" s="179"/>
      <c r="AN24" s="274"/>
      <c r="AO24" s="275"/>
      <c r="AP24" s="272"/>
      <c r="AQ24" s="271"/>
      <c r="AR24" s="273"/>
    </row>
    <row r="25" spans="1:44" s="3" customFormat="1" ht="271.5" customHeight="1" x14ac:dyDescent="0.25">
      <c r="A25" s="151"/>
      <c r="B25" s="166"/>
      <c r="C25" s="134"/>
      <c r="D25" s="134"/>
      <c r="E25" s="134"/>
      <c r="F25" s="137"/>
      <c r="G25" s="140"/>
      <c r="H25" s="157"/>
      <c r="I25" s="163"/>
      <c r="J25" s="164"/>
      <c r="K25" s="164"/>
      <c r="L25" s="165"/>
      <c r="M25" s="159"/>
      <c r="N25" s="93" t="s">
        <v>53</v>
      </c>
      <c r="O25" s="148"/>
      <c r="P25" s="345"/>
      <c r="Q25" s="346"/>
      <c r="R25" s="130"/>
      <c r="S25" s="145"/>
      <c r="T25" s="107">
        <v>49</v>
      </c>
      <c r="U25" s="105" t="s">
        <v>260</v>
      </c>
      <c r="V25" s="108" t="s">
        <v>245</v>
      </c>
      <c r="W25" s="112">
        <v>25200000</v>
      </c>
      <c r="X25" s="110" t="s">
        <v>273</v>
      </c>
      <c r="Y25" s="111" t="s">
        <v>264</v>
      </c>
      <c r="Z25" s="122" t="s">
        <v>296</v>
      </c>
      <c r="AA25" s="108" t="s">
        <v>302</v>
      </c>
      <c r="AB25" s="124" t="s">
        <v>219</v>
      </c>
      <c r="AC25" s="125">
        <v>10</v>
      </c>
      <c r="AD25" s="277"/>
      <c r="AE25" s="277"/>
      <c r="AF25" s="132"/>
      <c r="AG25" s="132"/>
      <c r="AH25" s="179"/>
      <c r="AI25" s="156"/>
      <c r="AJ25" s="277"/>
      <c r="AK25" s="132"/>
      <c r="AL25" s="132"/>
      <c r="AM25" s="179"/>
      <c r="AN25" s="274"/>
      <c r="AO25" s="275"/>
      <c r="AP25" s="272"/>
      <c r="AQ25" s="271"/>
      <c r="AR25" s="273"/>
    </row>
    <row r="26" spans="1:44" s="3" customFormat="1" ht="293.25" customHeight="1" x14ac:dyDescent="0.25">
      <c r="A26" s="151"/>
      <c r="B26" s="166"/>
      <c r="C26" s="134"/>
      <c r="D26" s="134"/>
      <c r="E26" s="134"/>
      <c r="F26" s="137"/>
      <c r="G26" s="140"/>
      <c r="H26" s="157"/>
      <c r="I26" s="163"/>
      <c r="J26" s="164"/>
      <c r="K26" s="164"/>
      <c r="L26" s="165"/>
      <c r="M26" s="159"/>
      <c r="N26" s="93" t="s">
        <v>53</v>
      </c>
      <c r="O26" s="148"/>
      <c r="P26" s="345"/>
      <c r="Q26" s="346"/>
      <c r="R26" s="130"/>
      <c r="S26" s="145"/>
      <c r="T26" s="115" t="s">
        <v>285</v>
      </c>
      <c r="U26" s="116" t="s">
        <v>261</v>
      </c>
      <c r="V26" s="108" t="s">
        <v>246</v>
      </c>
      <c r="W26" s="109">
        <v>28000000</v>
      </c>
      <c r="X26" s="110" t="s">
        <v>273</v>
      </c>
      <c r="Y26" s="111" t="s">
        <v>268</v>
      </c>
      <c r="Z26" s="122" t="s">
        <v>296</v>
      </c>
      <c r="AA26" s="108" t="s">
        <v>303</v>
      </c>
      <c r="AB26" s="124" t="s">
        <v>219</v>
      </c>
      <c r="AC26" s="125">
        <v>10</v>
      </c>
      <c r="AD26" s="277"/>
      <c r="AE26" s="277"/>
      <c r="AF26" s="132"/>
      <c r="AG26" s="132"/>
      <c r="AH26" s="179"/>
      <c r="AI26" s="156"/>
      <c r="AJ26" s="277"/>
      <c r="AK26" s="132"/>
      <c r="AL26" s="132"/>
      <c r="AM26" s="179"/>
      <c r="AN26" s="274"/>
      <c r="AO26" s="275"/>
      <c r="AP26" s="272"/>
      <c r="AQ26" s="271"/>
      <c r="AR26" s="273"/>
    </row>
    <row r="27" spans="1:44" s="3" customFormat="1" ht="204.75" customHeight="1" x14ac:dyDescent="0.25">
      <c r="A27" s="151"/>
      <c r="B27" s="166"/>
      <c r="C27" s="134"/>
      <c r="D27" s="134"/>
      <c r="E27" s="134"/>
      <c r="F27" s="137"/>
      <c r="G27" s="140"/>
      <c r="H27" s="157"/>
      <c r="I27" s="163"/>
      <c r="J27" s="164"/>
      <c r="K27" s="164"/>
      <c r="L27" s="165"/>
      <c r="M27" s="159"/>
      <c r="N27" s="93" t="s">
        <v>53</v>
      </c>
      <c r="O27" s="148"/>
      <c r="P27" s="345"/>
      <c r="Q27" s="346"/>
      <c r="R27" s="130"/>
      <c r="S27" s="145"/>
      <c r="T27" s="115" t="s">
        <v>286</v>
      </c>
      <c r="U27" s="106" t="s">
        <v>262</v>
      </c>
      <c r="V27" s="108" t="s">
        <v>247</v>
      </c>
      <c r="W27" s="109">
        <v>9600000</v>
      </c>
      <c r="X27" s="114" t="s">
        <v>274</v>
      </c>
      <c r="Y27" s="111" t="s">
        <v>269</v>
      </c>
      <c r="Z27" s="122" t="s">
        <v>296</v>
      </c>
      <c r="AA27" s="108" t="s">
        <v>304</v>
      </c>
      <c r="AB27" s="124" t="s">
        <v>219</v>
      </c>
      <c r="AC27" s="125">
        <v>10</v>
      </c>
      <c r="AD27" s="277"/>
      <c r="AE27" s="277"/>
      <c r="AF27" s="132"/>
      <c r="AG27" s="132"/>
      <c r="AH27" s="179"/>
      <c r="AI27" s="156"/>
      <c r="AJ27" s="277"/>
      <c r="AK27" s="132"/>
      <c r="AL27" s="132"/>
      <c r="AM27" s="179"/>
      <c r="AN27" s="274"/>
      <c r="AO27" s="275"/>
      <c r="AP27" s="272"/>
      <c r="AQ27" s="271"/>
      <c r="AR27" s="273"/>
    </row>
    <row r="28" spans="1:44" s="3" customFormat="1" ht="132.75" customHeight="1" x14ac:dyDescent="0.25">
      <c r="A28" s="151"/>
      <c r="B28" s="166"/>
      <c r="C28" s="134"/>
      <c r="D28" s="134"/>
      <c r="E28" s="134"/>
      <c r="F28" s="137"/>
      <c r="G28" s="140"/>
      <c r="H28" s="157"/>
      <c r="I28" s="163"/>
      <c r="J28" s="164"/>
      <c r="K28" s="164"/>
      <c r="L28" s="165"/>
      <c r="M28" s="159"/>
      <c r="N28" s="93" t="s">
        <v>53</v>
      </c>
      <c r="O28" s="148"/>
      <c r="P28" s="345"/>
      <c r="Q28" s="346"/>
      <c r="R28" s="130"/>
      <c r="S28" s="145"/>
      <c r="T28" s="115" t="s">
        <v>287</v>
      </c>
      <c r="U28" s="105" t="s">
        <v>263</v>
      </c>
      <c r="V28" s="117" t="s">
        <v>247</v>
      </c>
      <c r="W28" s="109">
        <v>9800000</v>
      </c>
      <c r="X28" s="118" t="s">
        <v>273</v>
      </c>
      <c r="Y28" s="111" t="s">
        <v>269</v>
      </c>
      <c r="Z28" s="122" t="s">
        <v>296</v>
      </c>
      <c r="AA28" s="108" t="s">
        <v>306</v>
      </c>
      <c r="AB28" s="124" t="s">
        <v>219</v>
      </c>
      <c r="AC28" s="125">
        <v>7</v>
      </c>
      <c r="AD28" s="277"/>
      <c r="AE28" s="277"/>
      <c r="AF28" s="132"/>
      <c r="AG28" s="132"/>
      <c r="AH28" s="179"/>
      <c r="AI28" s="156"/>
      <c r="AJ28" s="277"/>
      <c r="AK28" s="132"/>
      <c r="AL28" s="132"/>
      <c r="AM28" s="179"/>
      <c r="AN28" s="274"/>
      <c r="AO28" s="275"/>
      <c r="AP28" s="272"/>
      <c r="AQ28" s="271"/>
      <c r="AR28" s="273"/>
    </row>
    <row r="29" spans="1:44" s="3" customFormat="1" ht="169.5" customHeight="1" x14ac:dyDescent="0.25">
      <c r="A29" s="151"/>
      <c r="B29" s="166"/>
      <c r="C29" s="134"/>
      <c r="D29" s="134"/>
      <c r="E29" s="134"/>
      <c r="F29" s="137"/>
      <c r="G29" s="140"/>
      <c r="H29" s="157"/>
      <c r="I29" s="163"/>
      <c r="J29" s="164"/>
      <c r="K29" s="164"/>
      <c r="L29" s="165"/>
      <c r="M29" s="159"/>
      <c r="N29" s="93" t="s">
        <v>53</v>
      </c>
      <c r="O29" s="148"/>
      <c r="P29" s="345"/>
      <c r="Q29" s="346"/>
      <c r="R29" s="130"/>
      <c r="S29" s="145"/>
      <c r="T29" s="115" t="s">
        <v>288</v>
      </c>
      <c r="U29" s="105" t="s">
        <v>232</v>
      </c>
      <c r="V29" s="108" t="s">
        <v>247</v>
      </c>
      <c r="W29" s="112">
        <v>8400000</v>
      </c>
      <c r="X29" s="119" t="s">
        <v>274</v>
      </c>
      <c r="Y29" s="111" t="s">
        <v>270</v>
      </c>
      <c r="Z29" s="122" t="s">
        <v>296</v>
      </c>
      <c r="AA29" s="108" t="s">
        <v>312</v>
      </c>
      <c r="AB29" s="124" t="s">
        <v>219</v>
      </c>
      <c r="AC29" s="125">
        <v>10</v>
      </c>
      <c r="AD29" s="277"/>
      <c r="AE29" s="277"/>
      <c r="AF29" s="132"/>
      <c r="AG29" s="132"/>
      <c r="AH29" s="179"/>
      <c r="AI29" s="156"/>
      <c r="AJ29" s="277"/>
      <c r="AK29" s="132"/>
      <c r="AL29" s="132"/>
      <c r="AM29" s="179"/>
      <c r="AN29" s="274"/>
      <c r="AO29" s="275"/>
      <c r="AP29" s="272"/>
      <c r="AQ29" s="271"/>
      <c r="AR29" s="273"/>
    </row>
    <row r="30" spans="1:44" s="3" customFormat="1" ht="144.75" customHeight="1" x14ac:dyDescent="0.25">
      <c r="A30" s="151"/>
      <c r="B30" s="166"/>
      <c r="C30" s="134"/>
      <c r="D30" s="134"/>
      <c r="E30" s="134"/>
      <c r="F30" s="137"/>
      <c r="G30" s="140"/>
      <c r="H30" s="157"/>
      <c r="I30" s="163"/>
      <c r="J30" s="164"/>
      <c r="K30" s="164"/>
      <c r="L30" s="165"/>
      <c r="M30" s="159"/>
      <c r="N30" s="93" t="s">
        <v>53</v>
      </c>
      <c r="O30" s="148"/>
      <c r="P30" s="345"/>
      <c r="Q30" s="346"/>
      <c r="R30" s="130"/>
      <c r="S30" s="145"/>
      <c r="T30" s="115" t="s">
        <v>289</v>
      </c>
      <c r="U30" s="105" t="s">
        <v>233</v>
      </c>
      <c r="V30" s="108" t="s">
        <v>247</v>
      </c>
      <c r="W30" s="112">
        <v>9800000</v>
      </c>
      <c r="X30" s="119" t="s">
        <v>273</v>
      </c>
      <c r="Y30" s="111" t="s">
        <v>270</v>
      </c>
      <c r="Z30" s="122" t="s">
        <v>296</v>
      </c>
      <c r="AA30" s="108" t="s">
        <v>307</v>
      </c>
      <c r="AB30" s="124" t="s">
        <v>219</v>
      </c>
      <c r="AC30" s="125">
        <v>8</v>
      </c>
      <c r="AD30" s="277"/>
      <c r="AE30" s="277"/>
      <c r="AF30" s="132"/>
      <c r="AG30" s="132"/>
      <c r="AH30" s="179"/>
      <c r="AI30" s="156"/>
      <c r="AJ30" s="277"/>
      <c r="AK30" s="132"/>
      <c r="AL30" s="132"/>
      <c r="AM30" s="179"/>
      <c r="AN30" s="274"/>
      <c r="AO30" s="275"/>
      <c r="AP30" s="272"/>
      <c r="AQ30" s="271"/>
      <c r="AR30" s="273"/>
    </row>
    <row r="31" spans="1:44" s="3" customFormat="1" ht="201.75" customHeight="1" x14ac:dyDescent="0.25">
      <c r="A31" s="151"/>
      <c r="B31" s="166"/>
      <c r="C31" s="134"/>
      <c r="D31" s="134"/>
      <c r="E31" s="134"/>
      <c r="F31" s="137"/>
      <c r="G31" s="140"/>
      <c r="H31" s="157"/>
      <c r="I31" s="163"/>
      <c r="J31" s="164"/>
      <c r="K31" s="164"/>
      <c r="L31" s="165"/>
      <c r="M31" s="159"/>
      <c r="N31" s="93" t="s">
        <v>53</v>
      </c>
      <c r="O31" s="148"/>
      <c r="P31" s="345"/>
      <c r="Q31" s="346"/>
      <c r="R31" s="130"/>
      <c r="S31" s="145"/>
      <c r="T31" s="115" t="s">
        <v>290</v>
      </c>
      <c r="U31" s="106" t="s">
        <v>234</v>
      </c>
      <c r="V31" s="108" t="s">
        <v>248</v>
      </c>
      <c r="W31" s="112">
        <v>11200000</v>
      </c>
      <c r="X31" s="119" t="s">
        <v>273</v>
      </c>
      <c r="Y31" s="120" t="s">
        <v>271</v>
      </c>
      <c r="Z31" s="123" t="s">
        <v>297</v>
      </c>
      <c r="AA31" s="108" t="s">
        <v>308</v>
      </c>
      <c r="AB31" s="124" t="s">
        <v>219</v>
      </c>
      <c r="AC31" s="125">
        <v>9</v>
      </c>
      <c r="AD31" s="277"/>
      <c r="AE31" s="277"/>
      <c r="AF31" s="132"/>
      <c r="AG31" s="132"/>
      <c r="AH31" s="179"/>
      <c r="AI31" s="156"/>
      <c r="AJ31" s="277"/>
      <c r="AK31" s="132"/>
      <c r="AL31" s="132"/>
      <c r="AM31" s="179"/>
      <c r="AN31" s="274"/>
      <c r="AO31" s="275"/>
      <c r="AP31" s="272"/>
      <c r="AQ31" s="271"/>
      <c r="AR31" s="273"/>
    </row>
    <row r="32" spans="1:44" s="3" customFormat="1" ht="216.75" customHeight="1" x14ac:dyDescent="0.25">
      <c r="A32" s="151"/>
      <c r="B32" s="166"/>
      <c r="C32" s="134"/>
      <c r="D32" s="134"/>
      <c r="E32" s="134"/>
      <c r="F32" s="137"/>
      <c r="G32" s="140"/>
      <c r="H32" s="157"/>
      <c r="I32" s="163"/>
      <c r="J32" s="164"/>
      <c r="K32" s="164"/>
      <c r="L32" s="165"/>
      <c r="M32" s="159"/>
      <c r="N32" s="93" t="s">
        <v>53</v>
      </c>
      <c r="O32" s="148"/>
      <c r="P32" s="345"/>
      <c r="Q32" s="346"/>
      <c r="R32" s="130"/>
      <c r="S32" s="145"/>
      <c r="T32" s="115" t="s">
        <v>291</v>
      </c>
      <c r="U32" s="106" t="s">
        <v>235</v>
      </c>
      <c r="V32" s="108" t="s">
        <v>247</v>
      </c>
      <c r="W32" s="112">
        <v>9800000</v>
      </c>
      <c r="X32" s="119" t="s">
        <v>273</v>
      </c>
      <c r="Y32" s="120" t="s">
        <v>271</v>
      </c>
      <c r="Z32" s="122" t="s">
        <v>296</v>
      </c>
      <c r="AA32" s="108" t="s">
        <v>309</v>
      </c>
      <c r="AB32" s="124" t="s">
        <v>219</v>
      </c>
      <c r="AC32" s="125">
        <v>10</v>
      </c>
      <c r="AD32" s="277"/>
      <c r="AE32" s="277"/>
      <c r="AF32" s="132"/>
      <c r="AG32" s="132"/>
      <c r="AH32" s="179"/>
      <c r="AI32" s="156"/>
      <c r="AJ32" s="277"/>
      <c r="AK32" s="132"/>
      <c r="AL32" s="132"/>
      <c r="AM32" s="179"/>
      <c r="AN32" s="274"/>
      <c r="AO32" s="275"/>
      <c r="AP32" s="272"/>
      <c r="AQ32" s="271"/>
      <c r="AR32" s="273"/>
    </row>
    <row r="33" spans="1:44" s="3" customFormat="1" ht="178.5" customHeight="1" x14ac:dyDescent="0.25">
      <c r="A33" s="151"/>
      <c r="B33" s="166"/>
      <c r="C33" s="134"/>
      <c r="D33" s="134"/>
      <c r="E33" s="134"/>
      <c r="F33" s="137"/>
      <c r="G33" s="140"/>
      <c r="H33" s="157"/>
      <c r="I33" s="163"/>
      <c r="J33" s="164"/>
      <c r="K33" s="164"/>
      <c r="L33" s="165"/>
      <c r="M33" s="159"/>
      <c r="N33" s="93" t="s">
        <v>53</v>
      </c>
      <c r="O33" s="148"/>
      <c r="P33" s="345"/>
      <c r="Q33" s="346"/>
      <c r="R33" s="130"/>
      <c r="S33" s="145"/>
      <c r="T33" s="115" t="s">
        <v>292</v>
      </c>
      <c r="U33" s="106" t="s">
        <v>236</v>
      </c>
      <c r="V33" s="108" t="s">
        <v>249</v>
      </c>
      <c r="W33" s="112">
        <v>15400000</v>
      </c>
      <c r="X33" s="119" t="s">
        <v>273</v>
      </c>
      <c r="Y33" s="120" t="s">
        <v>271</v>
      </c>
      <c r="Z33" s="123" t="s">
        <v>296</v>
      </c>
      <c r="AA33" s="108" t="s">
        <v>310</v>
      </c>
      <c r="AB33" s="124" t="s">
        <v>219</v>
      </c>
      <c r="AC33" s="125">
        <v>10</v>
      </c>
      <c r="AD33" s="277"/>
      <c r="AE33" s="277"/>
      <c r="AF33" s="132"/>
      <c r="AG33" s="132"/>
      <c r="AH33" s="179"/>
      <c r="AI33" s="156"/>
      <c r="AJ33" s="277"/>
      <c r="AK33" s="132"/>
      <c r="AL33" s="132"/>
      <c r="AM33" s="179"/>
      <c r="AN33" s="274"/>
      <c r="AO33" s="275"/>
      <c r="AP33" s="272"/>
      <c r="AQ33" s="271"/>
      <c r="AR33" s="273"/>
    </row>
    <row r="34" spans="1:44" s="3" customFormat="1" ht="177.75" customHeight="1" x14ac:dyDescent="0.25">
      <c r="A34" s="151"/>
      <c r="B34" s="166"/>
      <c r="C34" s="134"/>
      <c r="D34" s="134"/>
      <c r="E34" s="134"/>
      <c r="F34" s="137"/>
      <c r="G34" s="140"/>
      <c r="H34" s="157"/>
      <c r="I34" s="163"/>
      <c r="J34" s="164"/>
      <c r="K34" s="164"/>
      <c r="L34" s="165"/>
      <c r="M34" s="159"/>
      <c r="N34" s="93" t="s">
        <v>53</v>
      </c>
      <c r="O34" s="148"/>
      <c r="P34" s="345"/>
      <c r="Q34" s="346"/>
      <c r="R34" s="130"/>
      <c r="S34" s="145"/>
      <c r="T34" s="115" t="s">
        <v>293</v>
      </c>
      <c r="U34" s="106" t="s">
        <v>237</v>
      </c>
      <c r="V34" s="108" t="s">
        <v>250</v>
      </c>
      <c r="W34" s="112">
        <v>15400000</v>
      </c>
      <c r="X34" s="119" t="s">
        <v>273</v>
      </c>
      <c r="Y34" s="120" t="s">
        <v>271</v>
      </c>
      <c r="Z34" s="123" t="s">
        <v>296</v>
      </c>
      <c r="AA34" s="108" t="s">
        <v>311</v>
      </c>
      <c r="AB34" s="124" t="s">
        <v>219</v>
      </c>
      <c r="AC34" s="125">
        <v>10</v>
      </c>
      <c r="AD34" s="277"/>
      <c r="AE34" s="277"/>
      <c r="AF34" s="132"/>
      <c r="AG34" s="132"/>
      <c r="AH34" s="179"/>
      <c r="AI34" s="156"/>
      <c r="AJ34" s="277"/>
      <c r="AK34" s="132"/>
      <c r="AL34" s="132"/>
      <c r="AM34" s="179"/>
      <c r="AN34" s="274"/>
      <c r="AO34" s="275"/>
      <c r="AP34" s="272"/>
      <c r="AQ34" s="271"/>
      <c r="AR34" s="273"/>
    </row>
    <row r="35" spans="1:44" s="3" customFormat="1" ht="157.5" customHeight="1" x14ac:dyDescent="0.25">
      <c r="A35" s="151"/>
      <c r="B35" s="166"/>
      <c r="C35" s="134"/>
      <c r="D35" s="134"/>
      <c r="E35" s="134"/>
      <c r="F35" s="137"/>
      <c r="G35" s="140"/>
      <c r="H35" s="157"/>
      <c r="I35" s="163"/>
      <c r="J35" s="164"/>
      <c r="K35" s="164"/>
      <c r="L35" s="165"/>
      <c r="M35" s="159"/>
      <c r="N35" s="93" t="s">
        <v>53</v>
      </c>
      <c r="O35" s="148"/>
      <c r="P35" s="345"/>
      <c r="Q35" s="346"/>
      <c r="R35" s="130"/>
      <c r="S35" s="145"/>
      <c r="T35" s="115" t="s">
        <v>294</v>
      </c>
      <c r="U35" s="106" t="s">
        <v>238</v>
      </c>
      <c r="V35" s="108" t="s">
        <v>248</v>
      </c>
      <c r="W35" s="112">
        <v>11200000</v>
      </c>
      <c r="X35" s="119" t="s">
        <v>273</v>
      </c>
      <c r="Y35" s="120" t="s">
        <v>271</v>
      </c>
      <c r="Z35" s="123" t="s">
        <v>296</v>
      </c>
      <c r="AA35" s="108" t="s">
        <v>313</v>
      </c>
      <c r="AB35" s="124" t="s">
        <v>219</v>
      </c>
      <c r="AC35" s="125">
        <v>10</v>
      </c>
      <c r="AD35" s="277"/>
      <c r="AE35" s="277"/>
      <c r="AF35" s="132"/>
      <c r="AG35" s="132"/>
      <c r="AH35" s="179"/>
      <c r="AI35" s="156"/>
      <c r="AJ35" s="277"/>
      <c r="AK35" s="132"/>
      <c r="AL35" s="132"/>
      <c r="AM35" s="179"/>
      <c r="AN35" s="274"/>
      <c r="AO35" s="275"/>
      <c r="AP35" s="272"/>
      <c r="AQ35" s="271"/>
      <c r="AR35" s="273"/>
    </row>
    <row r="36" spans="1:44" s="3" customFormat="1" ht="165" customHeight="1" x14ac:dyDescent="0.25">
      <c r="A36" s="151"/>
      <c r="B36" s="166"/>
      <c r="C36" s="134"/>
      <c r="D36" s="134"/>
      <c r="E36" s="134"/>
      <c r="F36" s="137"/>
      <c r="G36" s="140"/>
      <c r="H36" s="157"/>
      <c r="I36" s="163"/>
      <c r="J36" s="164"/>
      <c r="K36" s="164"/>
      <c r="L36" s="165"/>
      <c r="M36" s="159"/>
      <c r="N36" s="93" t="s">
        <v>53</v>
      </c>
      <c r="O36" s="148"/>
      <c r="P36" s="345"/>
      <c r="Q36" s="346"/>
      <c r="R36" s="130"/>
      <c r="S36" s="145"/>
      <c r="T36" s="115" t="s">
        <v>295</v>
      </c>
      <c r="U36" s="126" t="s">
        <v>239</v>
      </c>
      <c r="V36" s="127" t="s">
        <v>250</v>
      </c>
      <c r="W36" s="112">
        <v>4400000</v>
      </c>
      <c r="X36" s="119" t="s">
        <v>275</v>
      </c>
      <c r="Y36" s="121" t="s">
        <v>272</v>
      </c>
      <c r="Z36" s="123" t="s">
        <v>296</v>
      </c>
      <c r="AA36" s="108" t="s">
        <v>314</v>
      </c>
      <c r="AB36" s="124" t="s">
        <v>219</v>
      </c>
      <c r="AC36" s="125">
        <v>9</v>
      </c>
      <c r="AD36" s="277"/>
      <c r="AE36" s="277"/>
      <c r="AF36" s="132"/>
      <c r="AG36" s="132"/>
      <c r="AH36" s="179"/>
      <c r="AI36" s="156"/>
      <c r="AJ36" s="277"/>
      <c r="AK36" s="132"/>
      <c r="AL36" s="132"/>
      <c r="AM36" s="179"/>
      <c r="AN36" s="274"/>
      <c r="AO36" s="275"/>
      <c r="AP36" s="272"/>
      <c r="AQ36" s="271"/>
      <c r="AR36" s="273"/>
    </row>
    <row r="37" spans="1:44" s="3" customFormat="1" ht="15" customHeight="1" x14ac:dyDescent="0.25">
      <c r="A37" s="151"/>
      <c r="B37" s="166"/>
      <c r="C37" s="134"/>
      <c r="D37" s="134"/>
      <c r="E37" s="134"/>
      <c r="F37" s="137"/>
      <c r="G37" s="140"/>
      <c r="H37" s="157"/>
      <c r="I37" s="163"/>
      <c r="J37" s="164"/>
      <c r="K37" s="164"/>
      <c r="L37" s="165"/>
      <c r="M37" s="159"/>
      <c r="N37" s="93" t="s">
        <v>53</v>
      </c>
      <c r="O37" s="149"/>
      <c r="P37" s="347"/>
      <c r="Q37" s="348"/>
      <c r="R37" s="131"/>
      <c r="S37" s="145"/>
      <c r="T37" s="76"/>
      <c r="U37" s="128"/>
      <c r="V37" s="128"/>
      <c r="W37" s="77"/>
      <c r="X37" s="76"/>
      <c r="Y37" s="76"/>
      <c r="Z37" s="76"/>
      <c r="AA37" s="76"/>
      <c r="AB37" s="76"/>
      <c r="AC37" s="76"/>
      <c r="AD37" s="277"/>
      <c r="AE37" s="277"/>
      <c r="AF37" s="132"/>
      <c r="AG37" s="132"/>
      <c r="AH37" s="179"/>
      <c r="AI37" s="156"/>
      <c r="AJ37" s="277"/>
      <c r="AK37" s="132"/>
      <c r="AL37" s="132"/>
      <c r="AM37" s="179"/>
      <c r="AN37" s="274"/>
      <c r="AO37" s="275"/>
      <c r="AP37" s="272"/>
      <c r="AQ37" s="272"/>
      <c r="AR37" s="273"/>
    </row>
    <row r="38" spans="1:44" s="3" customFormat="1" ht="15" customHeight="1" x14ac:dyDescent="0.25">
      <c r="A38" s="151"/>
      <c r="B38" s="166"/>
      <c r="C38" s="134"/>
      <c r="D38" s="134"/>
      <c r="E38" s="134"/>
      <c r="F38" s="137"/>
      <c r="G38" s="140"/>
      <c r="H38" s="157"/>
      <c r="I38" s="160" t="s">
        <v>203</v>
      </c>
      <c r="J38" s="161"/>
      <c r="K38" s="161"/>
      <c r="L38" s="162"/>
      <c r="M38" s="158">
        <v>1</v>
      </c>
      <c r="N38" s="28" t="s">
        <v>51</v>
      </c>
      <c r="O38" s="96">
        <v>0</v>
      </c>
      <c r="P38" s="142">
        <v>0</v>
      </c>
      <c r="Q38" s="142"/>
      <c r="R38" s="77">
        <v>0</v>
      </c>
      <c r="S38" s="144">
        <v>0</v>
      </c>
      <c r="T38" s="76"/>
      <c r="U38" s="128"/>
      <c r="V38" s="128"/>
      <c r="W38" s="77"/>
      <c r="X38" s="76"/>
      <c r="Y38" s="76"/>
      <c r="Z38" s="76"/>
      <c r="AA38" s="76"/>
      <c r="AB38" s="76"/>
      <c r="AC38" s="76"/>
      <c r="AD38" s="277" t="s">
        <v>216</v>
      </c>
      <c r="AE38" s="277" t="s">
        <v>179</v>
      </c>
      <c r="AF38" s="132">
        <v>5</v>
      </c>
      <c r="AG38" s="132">
        <v>0</v>
      </c>
      <c r="AH38" s="179">
        <f>+AG38/AF38</f>
        <v>0</v>
      </c>
      <c r="AI38" s="156" t="s">
        <v>218</v>
      </c>
      <c r="AJ38" s="277" t="s">
        <v>219</v>
      </c>
      <c r="AK38" s="132">
        <v>50000</v>
      </c>
      <c r="AL38" s="132">
        <v>0</v>
      </c>
      <c r="AM38" s="179"/>
      <c r="AN38" s="274"/>
      <c r="AO38" s="275"/>
      <c r="AP38" s="272"/>
      <c r="AQ38" s="272"/>
      <c r="AR38" s="273"/>
    </row>
    <row r="39" spans="1:44" s="3" customFormat="1" ht="15" customHeight="1" x14ac:dyDescent="0.25">
      <c r="A39" s="151"/>
      <c r="B39" s="166"/>
      <c r="C39" s="134"/>
      <c r="D39" s="134"/>
      <c r="E39" s="134"/>
      <c r="F39" s="137"/>
      <c r="G39" s="140"/>
      <c r="H39" s="157"/>
      <c r="I39" s="163"/>
      <c r="J39" s="164"/>
      <c r="K39" s="164"/>
      <c r="L39" s="165"/>
      <c r="M39" s="159"/>
      <c r="N39" s="28" t="s">
        <v>52</v>
      </c>
      <c r="O39" s="96">
        <v>0</v>
      </c>
      <c r="P39" s="142">
        <v>0</v>
      </c>
      <c r="Q39" s="142"/>
      <c r="R39" s="77">
        <v>0</v>
      </c>
      <c r="S39" s="145"/>
      <c r="T39" s="76"/>
      <c r="U39" s="128"/>
      <c r="V39" s="128"/>
      <c r="W39" s="77"/>
      <c r="X39" s="76"/>
      <c r="Y39" s="76"/>
      <c r="Z39" s="76"/>
      <c r="AA39" s="76"/>
      <c r="AB39" s="76"/>
      <c r="AC39" s="76"/>
      <c r="AD39" s="277"/>
      <c r="AE39" s="277"/>
      <c r="AF39" s="132"/>
      <c r="AG39" s="132"/>
      <c r="AH39" s="179"/>
      <c r="AI39" s="156"/>
      <c r="AJ39" s="277"/>
      <c r="AK39" s="132"/>
      <c r="AL39" s="132"/>
      <c r="AM39" s="179"/>
      <c r="AN39" s="274"/>
      <c r="AO39" s="275"/>
      <c r="AP39" s="272"/>
      <c r="AQ39" s="272"/>
      <c r="AR39" s="273"/>
    </row>
    <row r="40" spans="1:44" s="3" customFormat="1" ht="15" customHeight="1" x14ac:dyDescent="0.25">
      <c r="A40" s="151"/>
      <c r="B40" s="166"/>
      <c r="C40" s="134"/>
      <c r="D40" s="134"/>
      <c r="E40" s="134"/>
      <c r="F40" s="137"/>
      <c r="G40" s="140"/>
      <c r="H40" s="157"/>
      <c r="I40" s="174"/>
      <c r="J40" s="175"/>
      <c r="K40" s="175"/>
      <c r="L40" s="176"/>
      <c r="M40" s="177"/>
      <c r="N40" s="28" t="s">
        <v>53</v>
      </c>
      <c r="O40" s="96">
        <v>130708322</v>
      </c>
      <c r="P40" s="142">
        <v>130708322</v>
      </c>
      <c r="Q40" s="142"/>
      <c r="R40" s="77">
        <v>0</v>
      </c>
      <c r="S40" s="146"/>
      <c r="T40" s="76"/>
      <c r="U40" s="76"/>
      <c r="V40" s="76"/>
      <c r="W40" s="77"/>
      <c r="X40" s="76"/>
      <c r="Y40" s="76"/>
      <c r="Z40" s="76"/>
      <c r="AA40" s="76"/>
      <c r="AB40" s="76"/>
      <c r="AC40" s="76"/>
      <c r="AD40" s="277"/>
      <c r="AE40" s="277"/>
      <c r="AF40" s="132"/>
      <c r="AG40" s="132"/>
      <c r="AH40" s="179"/>
      <c r="AI40" s="156"/>
      <c r="AJ40" s="277"/>
      <c r="AK40" s="132"/>
      <c r="AL40" s="132"/>
      <c r="AM40" s="179"/>
      <c r="AN40" s="274"/>
      <c r="AO40" s="275"/>
      <c r="AP40" s="272"/>
      <c r="AQ40" s="272"/>
      <c r="AR40" s="273"/>
    </row>
    <row r="41" spans="1:44" s="3" customFormat="1" ht="15" customHeight="1" x14ac:dyDescent="0.25">
      <c r="A41" s="151"/>
      <c r="B41" s="166"/>
      <c r="C41" s="134"/>
      <c r="D41" s="134"/>
      <c r="E41" s="134"/>
      <c r="F41" s="137"/>
      <c r="G41" s="140"/>
      <c r="H41" s="157"/>
      <c r="I41" s="160" t="s">
        <v>204</v>
      </c>
      <c r="J41" s="161"/>
      <c r="K41" s="161"/>
      <c r="L41" s="162"/>
      <c r="M41" s="158">
        <v>13</v>
      </c>
      <c r="N41" s="28" t="s">
        <v>51</v>
      </c>
      <c r="O41" s="96">
        <v>0</v>
      </c>
      <c r="P41" s="142">
        <v>0</v>
      </c>
      <c r="Q41" s="142"/>
      <c r="R41" s="77">
        <v>0</v>
      </c>
      <c r="S41" s="144">
        <v>0</v>
      </c>
      <c r="T41" s="76"/>
      <c r="U41" s="76"/>
      <c r="V41" s="76"/>
      <c r="W41" s="77"/>
      <c r="X41" s="76"/>
      <c r="Y41" s="76"/>
      <c r="Z41" s="76"/>
      <c r="AA41" s="76"/>
      <c r="AB41" s="76"/>
      <c r="AC41" s="76"/>
      <c r="AD41" s="277"/>
      <c r="AE41" s="277"/>
      <c r="AF41" s="132"/>
      <c r="AG41" s="132"/>
      <c r="AH41" s="179"/>
      <c r="AI41" s="156"/>
      <c r="AJ41" s="277"/>
      <c r="AK41" s="132"/>
      <c r="AL41" s="132"/>
      <c r="AM41" s="179"/>
      <c r="AN41" s="274"/>
      <c r="AO41" s="275"/>
      <c r="AP41" s="272"/>
      <c r="AQ41" s="272"/>
      <c r="AR41" s="273"/>
    </row>
    <row r="42" spans="1:44" s="3" customFormat="1" ht="15" customHeight="1" x14ac:dyDescent="0.25">
      <c r="A42" s="151"/>
      <c r="B42" s="166"/>
      <c r="C42" s="134"/>
      <c r="D42" s="134"/>
      <c r="E42" s="134"/>
      <c r="F42" s="137"/>
      <c r="G42" s="140"/>
      <c r="H42" s="157"/>
      <c r="I42" s="163"/>
      <c r="J42" s="164"/>
      <c r="K42" s="164"/>
      <c r="L42" s="165"/>
      <c r="M42" s="159"/>
      <c r="N42" s="28" t="s">
        <v>211</v>
      </c>
      <c r="O42" s="96">
        <v>264611248</v>
      </c>
      <c r="P42" s="142">
        <v>264611248</v>
      </c>
      <c r="Q42" s="142"/>
      <c r="R42" s="77">
        <v>0</v>
      </c>
      <c r="S42" s="145"/>
      <c r="T42" s="76"/>
      <c r="U42" s="76"/>
      <c r="V42" s="76"/>
      <c r="W42" s="77"/>
      <c r="X42" s="76"/>
      <c r="Y42" s="76"/>
      <c r="Z42" s="76"/>
      <c r="AA42" s="76"/>
      <c r="AB42" s="76"/>
      <c r="AC42" s="76"/>
      <c r="AD42" s="277"/>
      <c r="AE42" s="277"/>
      <c r="AF42" s="132"/>
      <c r="AG42" s="132"/>
      <c r="AH42" s="179"/>
      <c r="AI42" s="156"/>
      <c r="AJ42" s="277"/>
      <c r="AK42" s="132"/>
      <c r="AL42" s="132"/>
      <c r="AM42" s="179"/>
      <c r="AN42" s="274"/>
      <c r="AO42" s="275"/>
      <c r="AP42" s="272"/>
      <c r="AQ42" s="272"/>
      <c r="AR42" s="273"/>
    </row>
    <row r="43" spans="1:44" s="3" customFormat="1" ht="15" customHeight="1" x14ac:dyDescent="0.25">
      <c r="A43" s="152"/>
      <c r="B43" s="166"/>
      <c r="C43" s="135"/>
      <c r="D43" s="135"/>
      <c r="E43" s="135"/>
      <c r="F43" s="138"/>
      <c r="G43" s="141"/>
      <c r="H43" s="157"/>
      <c r="I43" s="174"/>
      <c r="J43" s="175"/>
      <c r="K43" s="175"/>
      <c r="L43" s="176"/>
      <c r="M43" s="177"/>
      <c r="N43" s="28" t="s">
        <v>53</v>
      </c>
      <c r="O43" s="97">
        <v>0</v>
      </c>
      <c r="P43" s="207">
        <v>0</v>
      </c>
      <c r="Q43" s="208"/>
      <c r="R43" s="77">
        <v>0</v>
      </c>
      <c r="S43" s="146"/>
      <c r="T43" s="76"/>
      <c r="U43" s="76"/>
      <c r="V43" s="76"/>
      <c r="W43" s="77"/>
      <c r="X43" s="76"/>
      <c r="Y43" s="76"/>
      <c r="Z43" s="76"/>
      <c r="AA43" s="76"/>
      <c r="AB43" s="76"/>
      <c r="AC43" s="76"/>
      <c r="AD43" s="277"/>
      <c r="AE43" s="277"/>
      <c r="AF43" s="132"/>
      <c r="AG43" s="132"/>
      <c r="AH43" s="179"/>
      <c r="AI43" s="156"/>
      <c r="AJ43" s="277"/>
      <c r="AK43" s="132"/>
      <c r="AL43" s="132"/>
      <c r="AM43" s="179"/>
      <c r="AN43" s="274"/>
      <c r="AO43" s="275"/>
      <c r="AP43" s="272"/>
      <c r="AQ43" s="272"/>
      <c r="AR43" s="273"/>
    </row>
    <row r="44" spans="1:44" s="3" customFormat="1" ht="30" customHeight="1" x14ac:dyDescent="0.25">
      <c r="A44" s="153">
        <v>222</v>
      </c>
      <c r="B44" s="166"/>
      <c r="C44" s="133" t="s">
        <v>229</v>
      </c>
      <c r="D44" s="133" t="s">
        <v>219</v>
      </c>
      <c r="E44" s="133">
        <v>16</v>
      </c>
      <c r="F44" s="139">
        <v>0</v>
      </c>
      <c r="G44" s="139">
        <v>0</v>
      </c>
      <c r="H44" s="157"/>
      <c r="I44" s="160" t="s">
        <v>205</v>
      </c>
      <c r="J44" s="161"/>
      <c r="K44" s="161"/>
      <c r="L44" s="162"/>
      <c r="M44" s="158">
        <v>13</v>
      </c>
      <c r="N44" s="28" t="s">
        <v>212</v>
      </c>
      <c r="O44" s="96">
        <v>256776420.49000001</v>
      </c>
      <c r="P44" s="142">
        <v>256776420.49000001</v>
      </c>
      <c r="Q44" s="142"/>
      <c r="R44" s="77">
        <v>0</v>
      </c>
      <c r="S44" s="144">
        <v>0</v>
      </c>
      <c r="T44" s="76"/>
      <c r="U44" s="76"/>
      <c r="V44" s="76"/>
      <c r="W44" s="77"/>
      <c r="X44" s="76"/>
      <c r="Y44" s="76"/>
      <c r="Z44" s="76"/>
      <c r="AA44" s="76"/>
      <c r="AB44" s="76"/>
      <c r="AC44" s="76"/>
      <c r="AD44" s="277"/>
      <c r="AE44" s="277"/>
      <c r="AF44" s="132"/>
      <c r="AG44" s="132"/>
      <c r="AH44" s="179"/>
      <c r="AI44" s="156"/>
      <c r="AJ44" s="277"/>
      <c r="AK44" s="132"/>
      <c r="AL44" s="132"/>
      <c r="AM44" s="179"/>
      <c r="AN44" s="274"/>
      <c r="AO44" s="275"/>
      <c r="AP44" s="272"/>
      <c r="AQ44" s="272"/>
      <c r="AR44" s="273"/>
    </row>
    <row r="45" spans="1:44" s="3" customFormat="1" ht="15" customHeight="1" x14ac:dyDescent="0.25">
      <c r="A45" s="154"/>
      <c r="B45" s="166"/>
      <c r="C45" s="134"/>
      <c r="D45" s="134"/>
      <c r="E45" s="134"/>
      <c r="F45" s="140"/>
      <c r="G45" s="140"/>
      <c r="H45" s="157"/>
      <c r="I45" s="163"/>
      <c r="J45" s="164"/>
      <c r="K45" s="164"/>
      <c r="L45" s="165"/>
      <c r="M45" s="159"/>
      <c r="N45" s="28" t="s">
        <v>51</v>
      </c>
      <c r="O45" s="96">
        <v>68028081.400000006</v>
      </c>
      <c r="P45" s="142">
        <v>68028081.400000006</v>
      </c>
      <c r="Q45" s="142"/>
      <c r="R45" s="77">
        <v>0</v>
      </c>
      <c r="S45" s="145"/>
      <c r="T45" s="76"/>
      <c r="U45" s="76"/>
      <c r="V45" s="76"/>
      <c r="W45" s="77"/>
      <c r="X45" s="76"/>
      <c r="Y45" s="76"/>
      <c r="Z45" s="76"/>
      <c r="AA45" s="76"/>
      <c r="AB45" s="76"/>
      <c r="AC45" s="76"/>
      <c r="AD45" s="277"/>
      <c r="AE45" s="277"/>
      <c r="AF45" s="132"/>
      <c r="AG45" s="132"/>
      <c r="AH45" s="179"/>
      <c r="AI45" s="156"/>
      <c r="AJ45" s="277"/>
      <c r="AK45" s="132"/>
      <c r="AL45" s="132"/>
      <c r="AM45" s="179"/>
      <c r="AN45" s="274"/>
      <c r="AO45" s="275"/>
      <c r="AP45" s="272"/>
      <c r="AQ45" s="272"/>
      <c r="AR45" s="273"/>
    </row>
    <row r="46" spans="1:44" s="3" customFormat="1" ht="15" customHeight="1" x14ac:dyDescent="0.25">
      <c r="A46" s="155"/>
      <c r="B46" s="166"/>
      <c r="C46" s="135"/>
      <c r="D46" s="135"/>
      <c r="E46" s="135"/>
      <c r="F46" s="141"/>
      <c r="G46" s="141"/>
      <c r="H46" s="157"/>
      <c r="I46" s="174"/>
      <c r="J46" s="175"/>
      <c r="K46" s="175"/>
      <c r="L46" s="176"/>
      <c r="M46" s="177"/>
      <c r="N46" s="28" t="s">
        <v>53</v>
      </c>
      <c r="O46" s="96">
        <v>78231385</v>
      </c>
      <c r="P46" s="142">
        <v>78231385</v>
      </c>
      <c r="Q46" s="142"/>
      <c r="R46" s="77">
        <v>0</v>
      </c>
      <c r="S46" s="146"/>
      <c r="T46" s="76"/>
      <c r="U46" s="76"/>
      <c r="V46" s="76"/>
      <c r="W46" s="77"/>
      <c r="X46" s="76"/>
      <c r="Y46" s="76"/>
      <c r="Z46" s="76"/>
      <c r="AA46" s="76"/>
      <c r="AB46" s="76"/>
      <c r="AC46" s="76"/>
      <c r="AD46" s="277"/>
      <c r="AE46" s="277"/>
      <c r="AF46" s="132"/>
      <c r="AG46" s="132"/>
      <c r="AH46" s="179"/>
      <c r="AI46" s="156"/>
      <c r="AJ46" s="277"/>
      <c r="AK46" s="132"/>
      <c r="AL46" s="132"/>
      <c r="AM46" s="179"/>
      <c r="AN46" s="274"/>
      <c r="AO46" s="275"/>
      <c r="AP46" s="272"/>
      <c r="AQ46" s="272"/>
      <c r="AR46" s="273"/>
    </row>
    <row r="47" spans="1:44" s="3" customFormat="1" ht="15" hidden="1" customHeight="1" x14ac:dyDescent="0.25">
      <c r="A47" s="98"/>
      <c r="B47" s="166"/>
      <c r="C47" s="102"/>
      <c r="D47" s="102"/>
      <c r="E47" s="103"/>
      <c r="F47" s="104"/>
      <c r="G47" s="104"/>
      <c r="H47" s="157"/>
      <c r="I47" s="190" t="s">
        <v>54</v>
      </c>
      <c r="J47" s="191"/>
      <c r="K47" s="191"/>
      <c r="L47" s="192"/>
      <c r="M47" s="201"/>
      <c r="N47" s="28" t="s">
        <v>51</v>
      </c>
      <c r="O47" s="26"/>
      <c r="P47" s="199"/>
      <c r="Q47" s="200"/>
      <c r="R47" s="27"/>
      <c r="S47" s="180"/>
      <c r="T47" s="76"/>
      <c r="U47" s="76"/>
      <c r="V47" s="76"/>
      <c r="W47" s="77"/>
      <c r="X47" s="76"/>
      <c r="Y47" s="76"/>
      <c r="Z47" s="76"/>
      <c r="AA47" s="76"/>
      <c r="AB47" s="76"/>
      <c r="AC47" s="76"/>
      <c r="AD47" s="277"/>
      <c r="AE47" s="277"/>
      <c r="AF47" s="132"/>
      <c r="AG47" s="132"/>
      <c r="AH47" s="179"/>
      <c r="AI47" s="99"/>
      <c r="AJ47" s="100"/>
      <c r="AK47" s="101"/>
      <c r="AL47" s="101"/>
      <c r="AM47" s="179"/>
      <c r="AN47" s="274"/>
      <c r="AO47" s="275"/>
      <c r="AP47" s="272"/>
      <c r="AQ47" s="272"/>
      <c r="AR47" s="273"/>
    </row>
    <row r="48" spans="1:44" s="3" customFormat="1" ht="15" hidden="1" customHeight="1" x14ac:dyDescent="0.25">
      <c r="A48" s="98"/>
      <c r="B48" s="166"/>
      <c r="C48" s="102"/>
      <c r="D48" s="102"/>
      <c r="E48" s="103"/>
      <c r="F48" s="104"/>
      <c r="G48" s="104"/>
      <c r="H48" s="157"/>
      <c r="I48" s="193"/>
      <c r="J48" s="194"/>
      <c r="K48" s="194"/>
      <c r="L48" s="195"/>
      <c r="M48" s="202"/>
      <c r="N48" s="28" t="s">
        <v>52</v>
      </c>
      <c r="O48" s="29"/>
      <c r="P48" s="199"/>
      <c r="Q48" s="200"/>
      <c r="R48" s="27"/>
      <c r="S48" s="181"/>
      <c r="T48" s="76"/>
      <c r="U48" s="76"/>
      <c r="V48" s="76"/>
      <c r="W48" s="77"/>
      <c r="X48" s="76"/>
      <c r="Y48" s="76"/>
      <c r="Z48" s="76"/>
      <c r="AA48" s="76"/>
      <c r="AB48" s="76"/>
      <c r="AC48" s="76"/>
      <c r="AD48" s="277"/>
      <c r="AE48" s="277"/>
      <c r="AF48" s="132"/>
      <c r="AG48" s="132"/>
      <c r="AH48" s="179"/>
      <c r="AI48" s="99"/>
      <c r="AJ48" s="100"/>
      <c r="AK48" s="101"/>
      <c r="AL48" s="101"/>
      <c r="AM48" s="179"/>
      <c r="AN48" s="274"/>
      <c r="AO48" s="275"/>
      <c r="AP48" s="272"/>
      <c r="AQ48" s="272"/>
      <c r="AR48" s="273"/>
    </row>
    <row r="49" spans="1:54" s="3" customFormat="1" ht="15" hidden="1" customHeight="1" x14ac:dyDescent="0.25">
      <c r="A49" s="98"/>
      <c r="B49" s="166"/>
      <c r="C49" s="102"/>
      <c r="D49" s="102"/>
      <c r="E49" s="103"/>
      <c r="F49" s="104"/>
      <c r="G49" s="104"/>
      <c r="H49" s="157"/>
      <c r="I49" s="196"/>
      <c r="J49" s="197"/>
      <c r="K49" s="197"/>
      <c r="L49" s="198"/>
      <c r="M49" s="203"/>
      <c r="N49" s="28" t="s">
        <v>53</v>
      </c>
      <c r="O49" s="29"/>
      <c r="P49" s="199"/>
      <c r="Q49" s="200"/>
      <c r="R49" s="27"/>
      <c r="S49" s="182"/>
      <c r="T49" s="76"/>
      <c r="U49" s="76"/>
      <c r="V49" s="76"/>
      <c r="W49" s="77"/>
      <c r="X49" s="76"/>
      <c r="Y49" s="76"/>
      <c r="Z49" s="76"/>
      <c r="AA49" s="76"/>
      <c r="AB49" s="76"/>
      <c r="AC49" s="76"/>
      <c r="AD49" s="277"/>
      <c r="AE49" s="277"/>
      <c r="AF49" s="132"/>
      <c r="AG49" s="132"/>
      <c r="AH49" s="179"/>
      <c r="AI49" s="99"/>
      <c r="AJ49" s="100"/>
      <c r="AK49" s="101"/>
      <c r="AL49" s="101"/>
      <c r="AM49" s="179"/>
      <c r="AN49" s="274"/>
      <c r="AO49" s="275"/>
      <c r="AP49" s="272"/>
      <c r="AQ49" s="272"/>
      <c r="AR49" s="273"/>
    </row>
    <row r="50" spans="1:54" s="3" customFormat="1" x14ac:dyDescent="0.25">
      <c r="B50" s="30"/>
      <c r="C50" s="30"/>
      <c r="D50" s="30"/>
      <c r="E50" s="30"/>
      <c r="F50" s="30"/>
      <c r="G50" s="30"/>
      <c r="H50" s="30"/>
      <c r="I50" s="30"/>
      <c r="J50" s="30"/>
      <c r="K50" s="30"/>
      <c r="L50" s="30"/>
      <c r="M50" s="31"/>
      <c r="N50" s="30"/>
      <c r="O50" s="95">
        <f>SUM(O14:O49)</f>
        <v>1272355456.8900001</v>
      </c>
      <c r="P50" s="186">
        <f>SUM(P14:Q49)</f>
        <v>1272355456.8900001</v>
      </c>
      <c r="Q50" s="186"/>
      <c r="R50" s="32">
        <f>SUM(R14:R49)</f>
        <v>293400000</v>
      </c>
      <c r="S50" s="30"/>
      <c r="T50" s="30"/>
      <c r="U50" s="30"/>
      <c r="V50" s="30"/>
      <c r="W50" s="30"/>
      <c r="X50" s="30"/>
      <c r="Y50" s="33"/>
      <c r="Z50" s="33"/>
      <c r="AA50" s="33"/>
      <c r="AB50" s="33"/>
      <c r="AC50" s="33"/>
      <c r="AD50" s="34"/>
      <c r="AE50" s="34"/>
      <c r="AF50" s="34"/>
      <c r="AG50" s="34"/>
      <c r="AH50" s="34"/>
      <c r="AI50" s="34"/>
      <c r="AJ50" s="34"/>
      <c r="AK50" s="34"/>
      <c r="AL50" s="34"/>
      <c r="AM50" s="34"/>
      <c r="AN50" s="235"/>
      <c r="AO50" s="235"/>
      <c r="AP50" s="35"/>
      <c r="AQ50" s="34"/>
      <c r="AR50" s="34"/>
      <c r="AS50" s="34"/>
      <c r="AT50" s="34"/>
      <c r="AU50" s="34"/>
      <c r="AV50" s="34"/>
      <c r="AW50" s="34"/>
      <c r="AX50" s="34"/>
      <c r="AY50" s="34"/>
      <c r="AZ50" s="34"/>
      <c r="BA50" s="34"/>
      <c r="BB50" s="34"/>
    </row>
    <row r="51" spans="1:54" x14ac:dyDescent="0.1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6"/>
      <c r="AE51" s="36"/>
      <c r="AF51" s="36"/>
      <c r="AG51" s="36"/>
      <c r="AH51" s="36"/>
      <c r="AI51" s="36"/>
      <c r="AJ51" s="36"/>
      <c r="AK51" s="36"/>
      <c r="AL51" s="36"/>
      <c r="AM51" s="36"/>
      <c r="AN51" s="37"/>
      <c r="AO51" s="37"/>
      <c r="AP51" s="37"/>
      <c r="AQ51" s="36"/>
      <c r="AR51" s="36"/>
      <c r="AS51" s="36"/>
      <c r="AT51" s="36"/>
      <c r="AU51" s="36"/>
      <c r="AV51" s="36"/>
      <c r="AW51" s="36"/>
      <c r="AX51" s="36"/>
      <c r="AY51" s="36"/>
      <c r="AZ51" s="36"/>
      <c r="BA51" s="36"/>
      <c r="BB51" s="36"/>
    </row>
    <row r="52" spans="1:54" s="39" customFormat="1" x14ac:dyDescent="0.15">
      <c r="A52" s="236" t="s">
        <v>55</v>
      </c>
      <c r="B52" s="242" t="s">
        <v>56</v>
      </c>
      <c r="C52" s="214"/>
      <c r="D52" s="215"/>
      <c r="E52" s="216"/>
      <c r="F52" s="237" t="s">
        <v>57</v>
      </c>
      <c r="G52" s="245" t="s">
        <v>56</v>
      </c>
      <c r="H52" s="246"/>
      <c r="I52" s="223"/>
      <c r="J52" s="224"/>
      <c r="K52" s="225"/>
      <c r="L52" s="236" t="s">
        <v>58</v>
      </c>
      <c r="M52" s="210" t="s">
        <v>56</v>
      </c>
      <c r="N52" s="223"/>
      <c r="O52" s="224"/>
      <c r="P52" s="225"/>
      <c r="Q52" s="238" t="s">
        <v>59</v>
      </c>
      <c r="R52" s="259" t="s">
        <v>60</v>
      </c>
      <c r="S52" s="262" t="s">
        <v>61</v>
      </c>
      <c r="T52" s="262"/>
      <c r="U52" s="262"/>
      <c r="AD52" s="40"/>
      <c r="AE52" s="40"/>
      <c r="AF52" s="40"/>
      <c r="AG52" s="40"/>
      <c r="AH52" s="40"/>
      <c r="AI52" s="40"/>
      <c r="AJ52" s="40"/>
      <c r="AP52" s="41"/>
      <c r="AQ52" s="41"/>
    </row>
    <row r="53" spans="1:54" s="39" customFormat="1" x14ac:dyDescent="0.15">
      <c r="A53" s="236"/>
      <c r="B53" s="243"/>
      <c r="C53" s="217"/>
      <c r="D53" s="218"/>
      <c r="E53" s="219"/>
      <c r="F53" s="237"/>
      <c r="G53" s="247"/>
      <c r="H53" s="248"/>
      <c r="I53" s="226"/>
      <c r="J53" s="227"/>
      <c r="K53" s="228"/>
      <c r="L53" s="236"/>
      <c r="M53" s="210"/>
      <c r="N53" s="226"/>
      <c r="O53" s="227"/>
      <c r="P53" s="228"/>
      <c r="Q53" s="239"/>
      <c r="R53" s="260"/>
      <c r="S53" s="262"/>
      <c r="T53" s="262"/>
      <c r="U53" s="262"/>
      <c r="AD53" s="40"/>
      <c r="AE53" s="40"/>
      <c r="AF53" s="40"/>
      <c r="AG53" s="40"/>
      <c r="AH53" s="40"/>
      <c r="AI53" s="40"/>
      <c r="AJ53" s="40"/>
      <c r="AP53" s="41"/>
      <c r="AQ53" s="41"/>
    </row>
    <row r="54" spans="1:54" s="39" customFormat="1" x14ac:dyDescent="0.15">
      <c r="A54" s="236"/>
      <c r="B54" s="243"/>
      <c r="C54" s="217"/>
      <c r="D54" s="218"/>
      <c r="E54" s="219"/>
      <c r="F54" s="237"/>
      <c r="G54" s="247"/>
      <c r="H54" s="248"/>
      <c r="I54" s="226"/>
      <c r="J54" s="227"/>
      <c r="K54" s="228"/>
      <c r="L54" s="236"/>
      <c r="M54" s="210"/>
      <c r="N54" s="226"/>
      <c r="O54" s="227"/>
      <c r="P54" s="228"/>
      <c r="Q54" s="239"/>
      <c r="R54" s="260"/>
      <c r="S54" s="262"/>
      <c r="T54" s="262"/>
      <c r="U54" s="262"/>
      <c r="AD54" s="40"/>
      <c r="AE54" s="40"/>
      <c r="AF54" s="40"/>
      <c r="AG54" s="40"/>
      <c r="AH54" s="40"/>
      <c r="AI54" s="40"/>
      <c r="AJ54" s="40"/>
      <c r="AP54" s="41"/>
      <c r="AQ54" s="41"/>
    </row>
    <row r="55" spans="1:54" s="39" customFormat="1" x14ac:dyDescent="0.15">
      <c r="A55" s="236"/>
      <c r="B55" s="244"/>
      <c r="C55" s="220"/>
      <c r="D55" s="221"/>
      <c r="E55" s="222"/>
      <c r="F55" s="237"/>
      <c r="G55" s="249"/>
      <c r="H55" s="250"/>
      <c r="I55" s="229"/>
      <c r="J55" s="230"/>
      <c r="K55" s="231"/>
      <c r="L55" s="236"/>
      <c r="M55" s="210"/>
      <c r="N55" s="226"/>
      <c r="O55" s="227"/>
      <c r="P55" s="228"/>
      <c r="Q55" s="239"/>
      <c r="R55" s="260"/>
      <c r="S55" s="262"/>
      <c r="T55" s="262"/>
      <c r="U55" s="262"/>
      <c r="AD55" s="40"/>
      <c r="AE55" s="40"/>
      <c r="AF55" s="40"/>
      <c r="AG55" s="40"/>
      <c r="AH55" s="40"/>
      <c r="AI55" s="40"/>
      <c r="AJ55" s="40"/>
      <c r="AP55" s="41"/>
      <c r="AQ55" s="41"/>
    </row>
    <row r="56" spans="1:54" s="39" customFormat="1" ht="17.25" customHeight="1" x14ac:dyDescent="0.15">
      <c r="A56" s="236"/>
      <c r="B56" s="38" t="s">
        <v>62</v>
      </c>
      <c r="C56" s="251" t="s">
        <v>220</v>
      </c>
      <c r="D56" s="252"/>
      <c r="E56" s="253"/>
      <c r="F56" s="237"/>
      <c r="G56" s="210" t="s">
        <v>62</v>
      </c>
      <c r="H56" s="210"/>
      <c r="I56" s="204" t="s">
        <v>223</v>
      </c>
      <c r="J56" s="205"/>
      <c r="K56" s="206"/>
      <c r="L56" s="236"/>
      <c r="M56" s="210"/>
      <c r="N56" s="226"/>
      <c r="O56" s="227"/>
      <c r="P56" s="228"/>
      <c r="Q56" s="239"/>
      <c r="R56" s="260"/>
      <c r="S56" s="262"/>
      <c r="T56" s="262"/>
      <c r="U56" s="262"/>
      <c r="AD56" s="209"/>
      <c r="AE56" s="209"/>
      <c r="AF56" s="209"/>
      <c r="AG56" s="209"/>
      <c r="AH56" s="209"/>
      <c r="AI56" s="209"/>
      <c r="AJ56" s="209"/>
      <c r="AP56" s="41"/>
      <c r="AQ56" s="41"/>
    </row>
    <row r="57" spans="1:54" s="39" customFormat="1" ht="19.5" customHeight="1" x14ac:dyDescent="0.15">
      <c r="A57" s="236"/>
      <c r="B57" s="38" t="s">
        <v>63</v>
      </c>
      <c r="C57" s="254">
        <v>3213580733</v>
      </c>
      <c r="D57" s="255"/>
      <c r="E57" s="256"/>
      <c r="F57" s="237"/>
      <c r="G57" s="210" t="s">
        <v>63</v>
      </c>
      <c r="H57" s="210"/>
      <c r="I57" s="187">
        <v>3144425031</v>
      </c>
      <c r="J57" s="184"/>
      <c r="K57" s="185"/>
      <c r="L57" s="236"/>
      <c r="M57" s="210"/>
      <c r="N57" s="229"/>
      <c r="O57" s="230"/>
      <c r="P57" s="231"/>
      <c r="Q57" s="239"/>
      <c r="R57" s="260"/>
      <c r="S57" s="262"/>
      <c r="T57" s="262"/>
      <c r="U57" s="262"/>
      <c r="AD57" s="209"/>
      <c r="AE57" s="209"/>
      <c r="AF57" s="209"/>
      <c r="AG57" s="209"/>
      <c r="AH57" s="209"/>
      <c r="AI57" s="209"/>
      <c r="AJ57" s="209"/>
      <c r="AP57" s="41"/>
      <c r="AQ57" s="41"/>
    </row>
    <row r="58" spans="1:54" s="39" customFormat="1" ht="15" x14ac:dyDescent="0.25">
      <c r="A58" s="236"/>
      <c r="B58" s="38" t="s">
        <v>64</v>
      </c>
      <c r="C58" s="257" t="s">
        <v>221</v>
      </c>
      <c r="D58" s="255"/>
      <c r="E58" s="256"/>
      <c r="F58" s="237"/>
      <c r="G58" s="210" t="s">
        <v>64</v>
      </c>
      <c r="H58" s="210"/>
      <c r="I58" s="211" t="s">
        <v>224</v>
      </c>
      <c r="J58" s="212"/>
      <c r="K58" s="213"/>
      <c r="L58" s="236"/>
      <c r="M58" s="38" t="s">
        <v>65</v>
      </c>
      <c r="N58" s="232" t="s">
        <v>226</v>
      </c>
      <c r="O58" s="233"/>
      <c r="P58" s="234"/>
      <c r="Q58" s="239"/>
      <c r="R58" s="261"/>
      <c r="S58" s="262"/>
      <c r="T58" s="262"/>
      <c r="U58" s="262"/>
      <c r="AD58" s="209"/>
      <c r="AE58" s="209"/>
      <c r="AF58" s="209"/>
      <c r="AG58" s="209"/>
      <c r="AH58" s="209"/>
      <c r="AI58" s="209"/>
      <c r="AJ58" s="209"/>
    </row>
    <row r="59" spans="1:54" s="39" customFormat="1" x14ac:dyDescent="0.15">
      <c r="A59" s="236"/>
      <c r="B59" s="38" t="s">
        <v>66</v>
      </c>
      <c r="C59" s="254" t="s">
        <v>222</v>
      </c>
      <c r="D59" s="255"/>
      <c r="E59" s="256"/>
      <c r="F59" s="237"/>
      <c r="G59" s="210" t="s">
        <v>66</v>
      </c>
      <c r="H59" s="210"/>
      <c r="I59" s="187" t="s">
        <v>225</v>
      </c>
      <c r="J59" s="184"/>
      <c r="K59" s="185"/>
      <c r="L59" s="236"/>
      <c r="M59" s="38" t="s">
        <v>67</v>
      </c>
      <c r="N59" s="187" t="s">
        <v>74</v>
      </c>
      <c r="O59" s="184"/>
      <c r="P59" s="185"/>
      <c r="Q59" s="239"/>
      <c r="R59" s="42" t="s">
        <v>68</v>
      </c>
      <c r="S59" s="43"/>
      <c r="T59" s="44" t="s">
        <v>69</v>
      </c>
      <c r="U59" s="43"/>
      <c r="AD59" s="209"/>
      <c r="AE59" s="209"/>
      <c r="AF59" s="209"/>
      <c r="AG59" s="209"/>
      <c r="AH59" s="209"/>
      <c r="AI59" s="209"/>
      <c r="AJ59" s="209"/>
    </row>
    <row r="60" spans="1:54" s="39" customFormat="1" x14ac:dyDescent="0.15">
      <c r="A60" s="236"/>
      <c r="B60" s="38" t="s">
        <v>70</v>
      </c>
      <c r="C60" s="258">
        <v>44316</v>
      </c>
      <c r="D60" s="255"/>
      <c r="E60" s="256"/>
      <c r="F60" s="237"/>
      <c r="G60" s="210" t="s">
        <v>70</v>
      </c>
      <c r="H60" s="210"/>
      <c r="I60" s="183">
        <v>44316</v>
      </c>
      <c r="J60" s="184"/>
      <c r="K60" s="185"/>
      <c r="L60" s="236"/>
      <c r="M60" s="38" t="s">
        <v>71</v>
      </c>
      <c r="N60" s="183">
        <v>44316</v>
      </c>
      <c r="O60" s="188"/>
      <c r="P60" s="189"/>
      <c r="Q60" s="240"/>
      <c r="R60" s="45" t="s">
        <v>72</v>
      </c>
      <c r="S60" s="43"/>
      <c r="T60" s="44" t="s">
        <v>73</v>
      </c>
      <c r="U60" s="43"/>
      <c r="AD60" s="209"/>
      <c r="AE60" s="209"/>
      <c r="AF60" s="209"/>
      <c r="AG60" s="209"/>
      <c r="AH60" s="209"/>
      <c r="AI60" s="209"/>
      <c r="AJ60" s="209"/>
      <c r="AK60" s="46"/>
      <c r="AL60" s="241"/>
      <c r="AM60" s="241"/>
      <c r="AN60" s="47"/>
    </row>
  </sheetData>
  <sheetProtection algorithmName="SHA-512" hashValue="zXC47K6HZIJ6ttOcgwApFiN0CRRNgKYgz1vbSQXPcBJ/arJR/b50DKXj6VnN0bjZ0dufKrNbsvIFS83PLQwlvw==" saltValue="3qT8jdsILhJ/8YC3z9P09g==" spinCount="100000" sheet="1" formatCells="0" formatColumns="0" formatRows="0" insertColumns="0" insertRows="0" insertHyperlinks="0" deleteColumns="0" deleteRows="0" sort="0" autoFilter="0" pivotTables="0"/>
  <mergeCells count="177">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 ref="R3:S5"/>
    <mergeCell ref="T3:U5"/>
    <mergeCell ref="AD3:AE3"/>
    <mergeCell ref="AF3:AG3"/>
    <mergeCell ref="AJ3:AK3"/>
    <mergeCell ref="G7:H8"/>
    <mergeCell ref="AP7:AQ7"/>
    <mergeCell ref="AP8:AQ8"/>
    <mergeCell ref="V4:V5"/>
    <mergeCell ref="V7:V8"/>
    <mergeCell ref="AO10:AR10"/>
    <mergeCell ref="B10:H10"/>
    <mergeCell ref="I10:S10"/>
    <mergeCell ref="T10:AC10"/>
    <mergeCell ref="AD10:AM10"/>
    <mergeCell ref="AN10:AN12"/>
    <mergeCell ref="Z11:Z12"/>
    <mergeCell ref="N11:N12"/>
    <mergeCell ref="O11:O12"/>
    <mergeCell ref="P11:Q12"/>
    <mergeCell ref="R11:R12"/>
    <mergeCell ref="S11:S12"/>
    <mergeCell ref="T11:T12"/>
    <mergeCell ref="AR11:AR12"/>
    <mergeCell ref="AR3:AX3"/>
    <mergeCell ref="AP4:AQ4"/>
    <mergeCell ref="B11:B12"/>
    <mergeCell ref="C11:C12"/>
    <mergeCell ref="D11:D12"/>
    <mergeCell ref="E11:E12"/>
    <mergeCell ref="F11:F12"/>
    <mergeCell ref="G11:G12"/>
    <mergeCell ref="H11:H12"/>
    <mergeCell ref="I11:L12"/>
    <mergeCell ref="M11:M12"/>
    <mergeCell ref="AD38:AD49"/>
    <mergeCell ref="AE14:AE37"/>
    <mergeCell ref="P39:Q39"/>
    <mergeCell ref="P15:Q15"/>
    <mergeCell ref="AJ14:AJ37"/>
    <mergeCell ref="AJ38:AJ46"/>
    <mergeCell ref="AK14:AK37"/>
    <mergeCell ref="AH14:AH37"/>
    <mergeCell ref="AE38:AE49"/>
    <mergeCell ref="AK38:AK46"/>
    <mergeCell ref="P16:Q37"/>
    <mergeCell ref="AI11:AM11"/>
    <mergeCell ref="AO11:AO12"/>
    <mergeCell ref="AP11:AP12"/>
    <mergeCell ref="AQ11:AQ12"/>
    <mergeCell ref="AQ14:AQ49"/>
    <mergeCell ref="AR14:AR49"/>
    <mergeCell ref="AM14:AM49"/>
    <mergeCell ref="AN14:AN49"/>
    <mergeCell ref="AO14:AO49"/>
    <mergeCell ref="AP14:AP49"/>
    <mergeCell ref="AN50:AO50"/>
    <mergeCell ref="A52:A60"/>
    <mergeCell ref="F52:F60"/>
    <mergeCell ref="L52:L60"/>
    <mergeCell ref="M52:M57"/>
    <mergeCell ref="Q52:Q60"/>
    <mergeCell ref="AL60:AM60"/>
    <mergeCell ref="B52:B55"/>
    <mergeCell ref="G52:H55"/>
    <mergeCell ref="I52:K55"/>
    <mergeCell ref="C56:E56"/>
    <mergeCell ref="C57:E57"/>
    <mergeCell ref="C58:E58"/>
    <mergeCell ref="C59:E59"/>
    <mergeCell ref="C60:E60"/>
    <mergeCell ref="AD58:AJ58"/>
    <mergeCell ref="G59:H59"/>
    <mergeCell ref="I59:K59"/>
    <mergeCell ref="AD59:AJ59"/>
    <mergeCell ref="G60:H60"/>
    <mergeCell ref="AD60:AJ60"/>
    <mergeCell ref="R52:R58"/>
    <mergeCell ref="S52:U58"/>
    <mergeCell ref="G56:H56"/>
    <mergeCell ref="AD56:AJ56"/>
    <mergeCell ref="G57:H57"/>
    <mergeCell ref="I57:K57"/>
    <mergeCell ref="AD57:AJ57"/>
    <mergeCell ref="G58:H58"/>
    <mergeCell ref="I58:K58"/>
    <mergeCell ref="C52:E55"/>
    <mergeCell ref="N52:P57"/>
    <mergeCell ref="N58:P58"/>
    <mergeCell ref="I60:K60"/>
    <mergeCell ref="P50:Q50"/>
    <mergeCell ref="N59:P59"/>
    <mergeCell ref="N60:P60"/>
    <mergeCell ref="M41:M43"/>
    <mergeCell ref="I41:L43"/>
    <mergeCell ref="I44:L46"/>
    <mergeCell ref="I47:L49"/>
    <mergeCell ref="M44:M46"/>
    <mergeCell ref="P46:Q46"/>
    <mergeCell ref="P47:Q47"/>
    <mergeCell ref="P48:Q48"/>
    <mergeCell ref="P49:Q49"/>
    <mergeCell ref="M47:M49"/>
    <mergeCell ref="I56:K56"/>
    <mergeCell ref="P41:Q41"/>
    <mergeCell ref="P42:Q42"/>
    <mergeCell ref="P43:Q43"/>
    <mergeCell ref="P44:Q44"/>
    <mergeCell ref="P45:Q45"/>
    <mergeCell ref="A14:A43"/>
    <mergeCell ref="A44:A46"/>
    <mergeCell ref="AI14:AI37"/>
    <mergeCell ref="AI38:AI46"/>
    <mergeCell ref="H14:H49"/>
    <mergeCell ref="M14:M37"/>
    <mergeCell ref="I14:L37"/>
    <mergeCell ref="B14:B49"/>
    <mergeCell ref="AA11:AC11"/>
    <mergeCell ref="AD11:AH11"/>
    <mergeCell ref="U11:U12"/>
    <mergeCell ref="V11:V12"/>
    <mergeCell ref="W11:W12"/>
    <mergeCell ref="X11:X12"/>
    <mergeCell ref="Y11:Y12"/>
    <mergeCell ref="I38:L40"/>
    <mergeCell ref="M38:M40"/>
    <mergeCell ref="A10:A12"/>
    <mergeCell ref="AF38:AF49"/>
    <mergeCell ref="AG38:AG49"/>
    <mergeCell ref="AH38:AH49"/>
    <mergeCell ref="S47:S49"/>
    <mergeCell ref="I13:L13"/>
    <mergeCell ref="P13:Q13"/>
    <mergeCell ref="R16:R37"/>
    <mergeCell ref="AL14:AL37"/>
    <mergeCell ref="AL38:AL46"/>
    <mergeCell ref="C14:C43"/>
    <mergeCell ref="C44:C46"/>
    <mergeCell ref="D14:D43"/>
    <mergeCell ref="D44:D46"/>
    <mergeCell ref="E14:E43"/>
    <mergeCell ref="E44:E46"/>
    <mergeCell ref="F14:F43"/>
    <mergeCell ref="F44:F46"/>
    <mergeCell ref="G14:G43"/>
    <mergeCell ref="G44:G46"/>
    <mergeCell ref="P38:Q38"/>
    <mergeCell ref="P40:Q40"/>
    <mergeCell ref="P14:Q14"/>
    <mergeCell ref="S38:S40"/>
    <mergeCell ref="S41:S43"/>
    <mergeCell ref="S44:S46"/>
    <mergeCell ref="AF14:AF37"/>
    <mergeCell ref="AG14:AG37"/>
    <mergeCell ref="O16:O37"/>
    <mergeCell ref="S14:S37"/>
    <mergeCell ref="AD14:AD37"/>
  </mergeCells>
  <hyperlinks>
    <hyperlink ref="C58" r:id="rId1"/>
    <hyperlink ref="I58" r:id="rId2"/>
  </hyperlinks>
  <pageMargins left="0.3" right="1.22" top="1.5748031496062993" bottom="0.59055118110236227" header="0.59055118110236227" footer="0.39370078740157483"/>
  <pageSetup paperSize="5" scale="32"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rowBreaks count="1" manualBreakCount="1">
    <brk id="21" max="43" man="1"/>
  </rowBreaks>
  <colBreaks count="1" manualBreakCount="1">
    <brk id="24" max="77" man="1"/>
  </colBreaks>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C17"/>
  <sheetViews>
    <sheetView showGridLines="0" zoomScaleNormal="100" zoomScalePageLayoutView="90" workbookViewId="0">
      <selection activeCell="V13" sqref="V13:V14"/>
    </sheetView>
  </sheetViews>
  <sheetFormatPr baseColWidth="10" defaultRowHeight="12" x14ac:dyDescent="0.2"/>
  <cols>
    <col min="1" max="24" width="5.7109375" style="49" customWidth="1"/>
    <col min="25" max="26" width="8.85546875" style="49" customWidth="1"/>
    <col min="27" max="27" width="13.42578125" style="49" customWidth="1"/>
    <col min="28" max="28" width="10.7109375" style="49" customWidth="1"/>
    <col min="29" max="29" width="9.42578125" style="49" customWidth="1"/>
    <col min="30" max="16384" width="11.42578125" style="49"/>
  </cols>
  <sheetData>
    <row r="1" spans="1:29" ht="12.75" x14ac:dyDescent="0.2">
      <c r="A1" s="354" t="s">
        <v>188</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48"/>
      <c r="AC1" s="48"/>
    </row>
    <row r="2" spans="1:29" x14ac:dyDescent="0.2">
      <c r="A2" s="91"/>
      <c r="B2" s="91"/>
      <c r="C2" s="91"/>
      <c r="D2" s="91"/>
      <c r="E2" s="91"/>
      <c r="F2" s="91"/>
      <c r="G2" s="91"/>
      <c r="H2" s="91"/>
      <c r="I2" s="91"/>
      <c r="J2" s="91"/>
      <c r="K2" s="91"/>
      <c r="L2" s="91"/>
      <c r="M2" s="91"/>
      <c r="N2" s="91"/>
      <c r="O2" s="91"/>
      <c r="P2" s="91"/>
      <c r="Q2" s="91"/>
      <c r="R2" s="91"/>
      <c r="S2" s="91"/>
      <c r="T2" s="91"/>
      <c r="U2" s="91"/>
      <c r="V2" s="92"/>
      <c r="W2" s="92"/>
      <c r="X2" s="92"/>
      <c r="Y2" s="92"/>
      <c r="Z2" s="50"/>
      <c r="AA2" s="51"/>
      <c r="AB2" s="48"/>
      <c r="AC2" s="48"/>
    </row>
    <row r="3" spans="1:29" ht="41.25" customHeight="1" x14ac:dyDescent="0.2">
      <c r="A3" s="353" t="s">
        <v>75</v>
      </c>
      <c r="B3" s="353"/>
      <c r="C3" s="355" t="s">
        <v>191</v>
      </c>
      <c r="D3" s="355"/>
      <c r="E3" s="355"/>
      <c r="F3" s="355"/>
      <c r="G3" s="355"/>
      <c r="H3" s="355"/>
      <c r="I3" s="355"/>
      <c r="J3" s="353" t="s">
        <v>76</v>
      </c>
      <c r="K3" s="353"/>
      <c r="L3" s="356" t="s">
        <v>192</v>
      </c>
      <c r="M3" s="356"/>
      <c r="N3" s="356"/>
      <c r="O3" s="357"/>
      <c r="P3" s="357"/>
      <c r="Q3" s="357"/>
      <c r="R3" s="357"/>
      <c r="S3" s="357"/>
      <c r="T3" s="353" t="s">
        <v>77</v>
      </c>
      <c r="U3" s="353"/>
      <c r="V3" s="358" t="str">
        <f>+'[1]Seg Proy Inv Acumulado'!G7</f>
        <v>I TRIMESTRE</v>
      </c>
      <c r="W3" s="358"/>
      <c r="X3" s="358"/>
      <c r="Y3" s="358"/>
      <c r="Z3" s="358"/>
      <c r="AA3" s="358"/>
    </row>
    <row r="4" spans="1:29" x14ac:dyDescent="0.2">
      <c r="A4" s="62"/>
      <c r="B4" s="62"/>
      <c r="C4" s="62"/>
      <c r="D4" s="63"/>
      <c r="E4" s="63"/>
      <c r="F4" s="62"/>
      <c r="G4" s="62"/>
      <c r="H4" s="62"/>
      <c r="I4" s="62"/>
      <c r="J4" s="62"/>
      <c r="K4" s="62"/>
      <c r="L4" s="63"/>
      <c r="M4" s="63"/>
      <c r="N4" s="63"/>
      <c r="O4" s="63"/>
      <c r="P4" s="63"/>
      <c r="Q4" s="63"/>
      <c r="R4" s="63"/>
      <c r="S4" s="64"/>
      <c r="T4" s="64"/>
      <c r="U4" s="64"/>
      <c r="V4" s="63"/>
      <c r="W4" s="63"/>
      <c r="X4" s="62"/>
      <c r="Y4" s="65"/>
      <c r="Z4" s="56"/>
      <c r="AA4" s="57"/>
    </row>
    <row r="5" spans="1:29" ht="12" customHeight="1" x14ac:dyDescent="0.2">
      <c r="A5" s="353" t="s">
        <v>180</v>
      </c>
      <c r="B5" s="353"/>
      <c r="C5" s="353"/>
      <c r="D5" s="353"/>
      <c r="E5" s="359">
        <v>49222</v>
      </c>
      <c r="F5" s="359"/>
      <c r="G5" s="359"/>
      <c r="H5" s="359"/>
      <c r="I5" s="359"/>
      <c r="J5" s="353" t="s">
        <v>181</v>
      </c>
      <c r="K5" s="353"/>
      <c r="L5" s="353"/>
      <c r="M5" s="353"/>
      <c r="N5" s="353"/>
      <c r="O5" s="360" t="s">
        <v>182</v>
      </c>
      <c r="P5" s="360"/>
      <c r="Q5" s="358">
        <v>0</v>
      </c>
      <c r="R5" s="358"/>
      <c r="S5" s="358"/>
      <c r="T5" s="360" t="s">
        <v>182</v>
      </c>
      <c r="U5" s="360"/>
      <c r="V5" s="358">
        <v>0</v>
      </c>
      <c r="W5" s="358"/>
      <c r="X5" s="358"/>
      <c r="Y5" s="361" t="s">
        <v>106</v>
      </c>
      <c r="Z5" s="362"/>
      <c r="AA5" s="363">
        <f>+Z15/E5</f>
        <v>0</v>
      </c>
    </row>
    <row r="6" spans="1:29" ht="12" customHeight="1" x14ac:dyDescent="0.2">
      <c r="A6" s="353"/>
      <c r="B6" s="353"/>
      <c r="C6" s="353"/>
      <c r="D6" s="353"/>
      <c r="E6" s="359"/>
      <c r="F6" s="359"/>
      <c r="G6" s="359"/>
      <c r="H6" s="359"/>
      <c r="I6" s="359"/>
      <c r="J6" s="353"/>
      <c r="K6" s="353"/>
      <c r="L6" s="353"/>
      <c r="M6" s="353"/>
      <c r="N6" s="353"/>
      <c r="O6" s="360"/>
      <c r="P6" s="360"/>
      <c r="Q6" s="358"/>
      <c r="R6" s="358"/>
      <c r="S6" s="358"/>
      <c r="T6" s="360"/>
      <c r="U6" s="360"/>
      <c r="V6" s="358"/>
      <c r="W6" s="358"/>
      <c r="X6" s="358"/>
      <c r="Y6" s="361"/>
      <c r="Z6" s="362"/>
      <c r="AA6" s="363"/>
    </row>
    <row r="7" spans="1:29" ht="12" customHeight="1" x14ac:dyDescent="0.2">
      <c r="A7" s="353"/>
      <c r="B7" s="353"/>
      <c r="C7" s="353"/>
      <c r="D7" s="353"/>
      <c r="E7" s="359"/>
      <c r="F7" s="359"/>
      <c r="G7" s="359"/>
      <c r="H7" s="359"/>
      <c r="I7" s="359"/>
      <c r="J7" s="353"/>
      <c r="K7" s="353"/>
      <c r="L7" s="353"/>
      <c r="M7" s="353"/>
      <c r="N7" s="353"/>
      <c r="O7" s="360" t="s">
        <v>183</v>
      </c>
      <c r="P7" s="360"/>
      <c r="Q7" s="358">
        <v>0</v>
      </c>
      <c r="R7" s="358"/>
      <c r="S7" s="358"/>
      <c r="T7" s="360" t="s">
        <v>183</v>
      </c>
      <c r="U7" s="360"/>
      <c r="V7" s="358">
        <v>0</v>
      </c>
      <c r="W7" s="358"/>
      <c r="X7" s="358"/>
      <c r="Y7" s="361"/>
      <c r="Z7" s="362"/>
      <c r="AA7" s="363"/>
    </row>
    <row r="8" spans="1:29" ht="12" customHeight="1" x14ac:dyDescent="0.2">
      <c r="A8" s="353"/>
      <c r="B8" s="353"/>
      <c r="C8" s="353"/>
      <c r="D8" s="353"/>
      <c r="E8" s="359"/>
      <c r="F8" s="359"/>
      <c r="G8" s="359"/>
      <c r="H8" s="359"/>
      <c r="I8" s="359"/>
      <c r="J8" s="353"/>
      <c r="K8" s="353"/>
      <c r="L8" s="353"/>
      <c r="M8" s="353"/>
      <c r="N8" s="353"/>
      <c r="O8" s="360"/>
      <c r="P8" s="360"/>
      <c r="Q8" s="358"/>
      <c r="R8" s="358"/>
      <c r="S8" s="358"/>
      <c r="T8" s="360"/>
      <c r="U8" s="360"/>
      <c r="V8" s="358"/>
      <c r="W8" s="358"/>
      <c r="X8" s="358"/>
      <c r="Y8" s="361"/>
      <c r="Z8" s="362"/>
      <c r="AA8" s="363"/>
    </row>
    <row r="9" spans="1:29" ht="12" customHeight="1" x14ac:dyDescent="0.2">
      <c r="A9" s="353"/>
      <c r="B9" s="353"/>
      <c r="C9" s="353"/>
      <c r="D9" s="353"/>
      <c r="E9" s="359"/>
      <c r="F9" s="359"/>
      <c r="G9" s="359"/>
      <c r="H9" s="359"/>
      <c r="I9" s="359"/>
      <c r="J9" s="353"/>
      <c r="K9" s="353"/>
      <c r="L9" s="353"/>
      <c r="M9" s="353"/>
      <c r="N9" s="353"/>
      <c r="O9" s="360" t="s">
        <v>184</v>
      </c>
      <c r="P9" s="360"/>
      <c r="Q9" s="358">
        <v>0</v>
      </c>
      <c r="R9" s="358"/>
      <c r="S9" s="358"/>
      <c r="T9" s="360" t="s">
        <v>184</v>
      </c>
      <c r="U9" s="360"/>
      <c r="V9" s="358">
        <v>0</v>
      </c>
      <c r="W9" s="358"/>
      <c r="X9" s="358"/>
      <c r="Y9" s="361"/>
      <c r="Z9" s="362"/>
      <c r="AA9" s="363"/>
    </row>
    <row r="10" spans="1:29" ht="12" customHeight="1" x14ac:dyDescent="0.2">
      <c r="A10" s="353"/>
      <c r="B10" s="353"/>
      <c r="C10" s="353"/>
      <c r="D10" s="353"/>
      <c r="E10" s="359"/>
      <c r="F10" s="359"/>
      <c r="G10" s="359"/>
      <c r="H10" s="359"/>
      <c r="I10" s="359"/>
      <c r="J10" s="353"/>
      <c r="K10" s="353"/>
      <c r="L10" s="353"/>
      <c r="M10" s="353"/>
      <c r="N10" s="353"/>
      <c r="O10" s="360"/>
      <c r="P10" s="360"/>
      <c r="Q10" s="358"/>
      <c r="R10" s="358"/>
      <c r="S10" s="358"/>
      <c r="T10" s="360"/>
      <c r="U10" s="360"/>
      <c r="V10" s="358"/>
      <c r="W10" s="358"/>
      <c r="X10" s="358"/>
      <c r="Y10" s="361"/>
      <c r="Z10" s="362"/>
      <c r="AA10" s="363"/>
    </row>
    <row r="11" spans="1:29" x14ac:dyDescent="0.2">
      <c r="A11" s="52"/>
      <c r="B11" s="52"/>
      <c r="C11" s="52"/>
      <c r="D11" s="53"/>
      <c r="E11" s="53"/>
      <c r="F11" s="52"/>
      <c r="G11" s="52"/>
      <c r="H11" s="52"/>
      <c r="I11" s="52"/>
      <c r="J11" s="52"/>
      <c r="K11" s="52"/>
      <c r="L11" s="53"/>
      <c r="M11" s="53"/>
      <c r="N11" s="53"/>
      <c r="O11" s="53"/>
      <c r="P11" s="53"/>
      <c r="Q11" s="53"/>
      <c r="R11" s="53"/>
      <c r="S11" s="54"/>
      <c r="T11" s="54"/>
      <c r="U11" s="54"/>
      <c r="V11" s="53"/>
      <c r="W11" s="53"/>
      <c r="X11" s="52"/>
      <c r="Y11" s="55"/>
      <c r="Z11" s="56"/>
      <c r="AA11" s="57"/>
    </row>
    <row r="12" spans="1:29" x14ac:dyDescent="0.2">
      <c r="A12" s="351" t="s">
        <v>78</v>
      </c>
      <c r="B12" s="351"/>
      <c r="C12" s="351"/>
      <c r="D12" s="351"/>
      <c r="E12" s="351"/>
      <c r="F12" s="351"/>
      <c r="G12" s="351"/>
      <c r="H12" s="351"/>
      <c r="I12" s="351" t="s">
        <v>79</v>
      </c>
      <c r="J12" s="351"/>
      <c r="K12" s="351"/>
      <c r="L12" s="351" t="s">
        <v>80</v>
      </c>
      <c r="M12" s="351"/>
      <c r="N12" s="351"/>
      <c r="O12" s="351"/>
      <c r="P12" s="351"/>
      <c r="Q12" s="351"/>
      <c r="R12" s="351"/>
      <c r="S12" s="351"/>
      <c r="T12" s="351"/>
      <c r="U12" s="351"/>
      <c r="V12" s="351"/>
      <c r="W12" s="351"/>
      <c r="X12" s="351"/>
      <c r="Y12" s="364" t="s">
        <v>81</v>
      </c>
      <c r="Z12" s="365"/>
      <c r="AA12" s="85" t="s">
        <v>186</v>
      </c>
      <c r="AB12" s="48"/>
      <c r="AC12" s="48"/>
    </row>
    <row r="13" spans="1:29" ht="66" customHeight="1" x14ac:dyDescent="0.2">
      <c r="A13" s="350" t="s">
        <v>82</v>
      </c>
      <c r="B13" s="350" t="s">
        <v>83</v>
      </c>
      <c r="C13" s="350" t="s">
        <v>84</v>
      </c>
      <c r="D13" s="350" t="s">
        <v>85</v>
      </c>
      <c r="E13" s="350" t="s">
        <v>86</v>
      </c>
      <c r="F13" s="350" t="s">
        <v>87</v>
      </c>
      <c r="G13" s="352" t="s">
        <v>88</v>
      </c>
      <c r="H13" s="350" t="s">
        <v>89</v>
      </c>
      <c r="I13" s="350" t="s">
        <v>90</v>
      </c>
      <c r="J13" s="352" t="s">
        <v>88</v>
      </c>
      <c r="K13" s="350" t="s">
        <v>91</v>
      </c>
      <c r="L13" s="350" t="s">
        <v>92</v>
      </c>
      <c r="M13" s="350" t="s">
        <v>93</v>
      </c>
      <c r="N13" s="350" t="s">
        <v>94</v>
      </c>
      <c r="O13" s="350" t="s">
        <v>95</v>
      </c>
      <c r="P13" s="350" t="s">
        <v>96</v>
      </c>
      <c r="Q13" s="350" t="s">
        <v>97</v>
      </c>
      <c r="R13" s="350" t="s">
        <v>98</v>
      </c>
      <c r="S13" s="350" t="s">
        <v>99</v>
      </c>
      <c r="T13" s="350" t="s">
        <v>100</v>
      </c>
      <c r="U13" s="350" t="s">
        <v>101</v>
      </c>
      <c r="V13" s="350" t="s">
        <v>102</v>
      </c>
      <c r="W13" s="350" t="s">
        <v>103</v>
      </c>
      <c r="X13" s="352" t="s">
        <v>88</v>
      </c>
      <c r="Y13" s="369" t="s">
        <v>104</v>
      </c>
      <c r="Z13" s="370" t="s">
        <v>105</v>
      </c>
      <c r="AA13" s="366"/>
      <c r="AB13" s="48"/>
      <c r="AC13" s="48"/>
    </row>
    <row r="14" spans="1:29" ht="60" customHeight="1" x14ac:dyDescent="0.2">
      <c r="A14" s="350"/>
      <c r="B14" s="350"/>
      <c r="C14" s="350"/>
      <c r="D14" s="350"/>
      <c r="E14" s="350"/>
      <c r="F14" s="350"/>
      <c r="G14" s="352"/>
      <c r="H14" s="350"/>
      <c r="I14" s="350"/>
      <c r="J14" s="352"/>
      <c r="K14" s="350"/>
      <c r="L14" s="350"/>
      <c r="M14" s="350"/>
      <c r="N14" s="350"/>
      <c r="O14" s="350"/>
      <c r="P14" s="350"/>
      <c r="Q14" s="350"/>
      <c r="R14" s="350"/>
      <c r="S14" s="350"/>
      <c r="T14" s="350"/>
      <c r="U14" s="350"/>
      <c r="V14" s="350"/>
      <c r="W14" s="350"/>
      <c r="X14" s="352"/>
      <c r="Y14" s="369"/>
      <c r="Z14" s="370"/>
      <c r="AA14" s="367"/>
      <c r="AB14" s="48"/>
      <c r="AC14" s="48"/>
    </row>
    <row r="15" spans="1:29" ht="171.75" customHeight="1" x14ac:dyDescent="0.2">
      <c r="A15" s="86">
        <v>0</v>
      </c>
      <c r="B15" s="86"/>
      <c r="C15" s="87">
        <v>0</v>
      </c>
      <c r="D15" s="87">
        <v>0</v>
      </c>
      <c r="E15" s="87">
        <v>0</v>
      </c>
      <c r="F15" s="86">
        <v>0</v>
      </c>
      <c r="G15" s="86">
        <f>SUM(A15:F15)</f>
        <v>0</v>
      </c>
      <c r="H15" s="88">
        <f>(A15+C15+D15+E15+F15+G15)</f>
        <v>0</v>
      </c>
      <c r="I15" s="86">
        <v>0</v>
      </c>
      <c r="J15" s="86">
        <f>SUM(H15:I15)</f>
        <v>0</v>
      </c>
      <c r="K15" s="88">
        <f>(I15+J15)</f>
        <v>0</v>
      </c>
      <c r="L15" s="86">
        <v>0</v>
      </c>
      <c r="M15" s="86">
        <v>0</v>
      </c>
      <c r="N15" s="86">
        <v>0</v>
      </c>
      <c r="O15" s="86">
        <v>0</v>
      </c>
      <c r="P15" s="86">
        <v>0</v>
      </c>
      <c r="Q15" s="86">
        <v>0</v>
      </c>
      <c r="R15" s="86">
        <v>0</v>
      </c>
      <c r="S15" s="86">
        <v>0</v>
      </c>
      <c r="T15" s="86">
        <v>0</v>
      </c>
      <c r="U15" s="86">
        <v>0</v>
      </c>
      <c r="V15" s="86">
        <v>0</v>
      </c>
      <c r="W15" s="86">
        <v>0</v>
      </c>
      <c r="X15" s="86">
        <f>SUM(K15:W15)</f>
        <v>0</v>
      </c>
      <c r="Y15" s="89">
        <f>+J15</f>
        <v>0</v>
      </c>
      <c r="Z15" s="90">
        <f>+Y15+Q5+Q7+Q9+V5+V7+V9</f>
        <v>0</v>
      </c>
      <c r="AA15" s="368"/>
      <c r="AB15" s="48"/>
      <c r="AC15" s="48"/>
    </row>
    <row r="16" spans="1:29" x14ac:dyDescent="0.2">
      <c r="A16" s="48"/>
      <c r="B16" s="48"/>
      <c r="C16" s="48"/>
      <c r="D16" s="48"/>
      <c r="E16" s="48"/>
      <c r="F16" s="58"/>
      <c r="G16" s="58"/>
      <c r="H16" s="58"/>
      <c r="I16" s="58"/>
      <c r="J16" s="58"/>
      <c r="K16" s="58"/>
      <c r="L16" s="58"/>
      <c r="M16" s="58"/>
      <c r="N16" s="58"/>
      <c r="O16" s="58"/>
      <c r="P16" s="58"/>
      <c r="Q16" s="58"/>
      <c r="R16" s="58"/>
      <c r="S16" s="59"/>
      <c r="T16" s="59"/>
      <c r="U16" s="59"/>
      <c r="V16" s="59"/>
      <c r="W16" s="48"/>
      <c r="X16" s="48"/>
      <c r="Y16" s="48"/>
      <c r="Z16" s="48"/>
      <c r="AA16" s="48"/>
      <c r="AB16" s="48"/>
      <c r="AC16" s="48"/>
    </row>
    <row r="17" spans="1:26" x14ac:dyDescent="0.2">
      <c r="A17" s="60"/>
      <c r="B17" s="60"/>
      <c r="C17" s="61"/>
      <c r="D17" s="48"/>
      <c r="E17" s="48"/>
      <c r="F17" s="48"/>
      <c r="G17" s="48"/>
      <c r="H17" s="48"/>
      <c r="I17" s="48"/>
      <c r="J17" s="48"/>
      <c r="K17" s="48"/>
      <c r="L17" s="48"/>
      <c r="M17" s="48"/>
      <c r="N17" s="48"/>
      <c r="O17" s="48"/>
      <c r="P17" s="48"/>
      <c r="Q17" s="48"/>
      <c r="R17" s="48"/>
      <c r="S17" s="349"/>
      <c r="T17" s="349"/>
      <c r="U17" s="349"/>
      <c r="V17" s="349"/>
      <c r="W17" s="349"/>
      <c r="X17" s="48"/>
      <c r="Y17" s="48"/>
      <c r="Z17" s="48"/>
    </row>
  </sheetData>
  <mergeCells count="56">
    <mergeCell ref="Y5:Z10"/>
    <mergeCell ref="AA5:AA10"/>
    <mergeCell ref="Y12:Z12"/>
    <mergeCell ref="AA13:AA15"/>
    <mergeCell ref="T5:U6"/>
    <mergeCell ref="V5:X6"/>
    <mergeCell ref="T7:U8"/>
    <mergeCell ref="V7:X8"/>
    <mergeCell ref="T9:U10"/>
    <mergeCell ref="V9:X10"/>
    <mergeCell ref="X13:X14"/>
    <mergeCell ref="Y13:Y14"/>
    <mergeCell ref="Z13:Z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M13:M14"/>
    <mergeCell ref="N13:N14"/>
    <mergeCell ref="O13:O14"/>
    <mergeCell ref="P13:P14"/>
    <mergeCell ref="Q13:Q14"/>
    <mergeCell ref="S17:W17"/>
    <mergeCell ref="S13:S14"/>
    <mergeCell ref="T13:T14"/>
    <mergeCell ref="U13:U14"/>
    <mergeCell ref="V13:V14"/>
    <mergeCell ref="W13:W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5" bestFit="1" customWidth="1"/>
    <col min="2" max="2" width="38.42578125" style="73" customWidth="1"/>
    <col min="3" max="3" width="91.85546875" style="69" customWidth="1"/>
    <col min="4" max="16384" width="3" style="66"/>
  </cols>
  <sheetData>
    <row r="3" spans="1:3" x14ac:dyDescent="0.25">
      <c r="A3" s="371" t="s">
        <v>16</v>
      </c>
      <c r="B3" s="371"/>
      <c r="C3" s="371"/>
    </row>
    <row r="4" spans="1:3" s="70" customFormat="1" ht="36.75" customHeight="1" x14ac:dyDescent="0.25">
      <c r="A4" s="67">
        <v>1</v>
      </c>
      <c r="B4" s="68" t="s">
        <v>107</v>
      </c>
      <c r="C4" s="69" t="s">
        <v>108</v>
      </c>
    </row>
    <row r="5" spans="1:3" s="70" customFormat="1" ht="51" customHeight="1" x14ac:dyDescent="0.25">
      <c r="A5" s="67">
        <v>2</v>
      </c>
      <c r="B5" s="71" t="s">
        <v>109</v>
      </c>
      <c r="C5" s="72" t="s">
        <v>110</v>
      </c>
    </row>
    <row r="6" spans="1:3" s="70" customFormat="1" ht="35.25" customHeight="1" x14ac:dyDescent="0.25">
      <c r="A6" s="67">
        <v>3</v>
      </c>
      <c r="B6" s="68" t="s">
        <v>111</v>
      </c>
      <c r="C6" s="69" t="s">
        <v>112</v>
      </c>
    </row>
    <row r="7" spans="1:3" s="70" customFormat="1" ht="26.1" customHeight="1" x14ac:dyDescent="0.25">
      <c r="A7" s="67">
        <v>4</v>
      </c>
      <c r="B7" s="71" t="s">
        <v>113</v>
      </c>
      <c r="C7" s="72" t="s">
        <v>114</v>
      </c>
    </row>
    <row r="8" spans="1:3" s="70" customFormat="1" ht="37.5" customHeight="1" x14ac:dyDescent="0.25">
      <c r="A8" s="67">
        <v>5</v>
      </c>
      <c r="B8" s="68" t="s">
        <v>115</v>
      </c>
      <c r="C8" s="69" t="s">
        <v>116</v>
      </c>
    </row>
    <row r="9" spans="1:3" s="70" customFormat="1" ht="35.25" customHeight="1" x14ac:dyDescent="0.25">
      <c r="A9" s="67">
        <v>6</v>
      </c>
      <c r="B9" s="71" t="s">
        <v>117</v>
      </c>
      <c r="C9" s="72" t="s">
        <v>118</v>
      </c>
    </row>
    <row r="10" spans="1:3" s="70" customFormat="1" ht="26.1" customHeight="1" x14ac:dyDescent="0.25">
      <c r="A10" s="67">
        <v>7</v>
      </c>
      <c r="B10" s="68" t="s">
        <v>119</v>
      </c>
      <c r="C10" s="69" t="s">
        <v>120</v>
      </c>
    </row>
    <row r="11" spans="1:3" s="70" customFormat="1" ht="26.1" customHeight="1" x14ac:dyDescent="0.25">
      <c r="A11" s="67">
        <v>8</v>
      </c>
      <c r="B11" s="71" t="s">
        <v>121</v>
      </c>
      <c r="C11" s="72" t="s">
        <v>177</v>
      </c>
    </row>
    <row r="12" spans="1:3" s="70" customFormat="1" ht="26.1" customHeight="1" x14ac:dyDescent="0.25">
      <c r="A12" s="371" t="s">
        <v>122</v>
      </c>
      <c r="B12" s="371"/>
      <c r="C12" s="371"/>
    </row>
    <row r="13" spans="1:3" s="70" customFormat="1" ht="26.1" customHeight="1" x14ac:dyDescent="0.25">
      <c r="A13" s="67">
        <v>9</v>
      </c>
      <c r="B13" s="68" t="s">
        <v>123</v>
      </c>
      <c r="C13" s="69" t="s">
        <v>124</v>
      </c>
    </row>
    <row r="14" spans="1:3" ht="26.1" customHeight="1" x14ac:dyDescent="0.25">
      <c r="A14" s="67">
        <v>10</v>
      </c>
      <c r="B14" s="71" t="s">
        <v>125</v>
      </c>
      <c r="C14" s="72" t="s">
        <v>126</v>
      </c>
    </row>
    <row r="15" spans="1:3" ht="33" customHeight="1" x14ac:dyDescent="0.25">
      <c r="A15" s="67">
        <v>11</v>
      </c>
      <c r="B15" s="68" t="s">
        <v>127</v>
      </c>
      <c r="C15" s="69" t="s">
        <v>128</v>
      </c>
    </row>
    <row r="16" spans="1:3" ht="26.1" customHeight="1" x14ac:dyDescent="0.25">
      <c r="A16" s="67">
        <v>12</v>
      </c>
      <c r="B16" s="71" t="s">
        <v>129</v>
      </c>
      <c r="C16" s="72" t="s">
        <v>130</v>
      </c>
    </row>
    <row r="17" spans="1:3" ht="26.1" customHeight="1" x14ac:dyDescent="0.25">
      <c r="A17" s="67">
        <v>13</v>
      </c>
      <c r="B17" s="68" t="s">
        <v>131</v>
      </c>
      <c r="C17" s="69" t="s">
        <v>132</v>
      </c>
    </row>
    <row r="18" spans="1:3" ht="26.1" customHeight="1" x14ac:dyDescent="0.25">
      <c r="A18" s="67">
        <v>14</v>
      </c>
      <c r="B18" s="71" t="s">
        <v>133</v>
      </c>
      <c r="C18" s="72" t="s">
        <v>134</v>
      </c>
    </row>
    <row r="19" spans="1:3" ht="24.75" customHeight="1" x14ac:dyDescent="0.25">
      <c r="A19" s="67">
        <v>15</v>
      </c>
      <c r="B19" s="68" t="s">
        <v>135</v>
      </c>
      <c r="C19" s="69" t="s">
        <v>136</v>
      </c>
    </row>
    <row r="20" spans="1:3" ht="24.75" customHeight="1" x14ac:dyDescent="0.25">
      <c r="A20" s="371" t="s">
        <v>17</v>
      </c>
      <c r="B20" s="371"/>
      <c r="C20" s="371"/>
    </row>
    <row r="21" spans="1:3" ht="26.1" customHeight="1" x14ac:dyDescent="0.25">
      <c r="A21" s="67">
        <v>16</v>
      </c>
      <c r="B21" s="71" t="s">
        <v>137</v>
      </c>
      <c r="C21" s="72" t="s">
        <v>138</v>
      </c>
    </row>
    <row r="22" spans="1:3" ht="26.1" customHeight="1" x14ac:dyDescent="0.25">
      <c r="A22" s="67">
        <v>17</v>
      </c>
      <c r="B22" s="68" t="s">
        <v>139</v>
      </c>
      <c r="C22" s="69" t="s">
        <v>140</v>
      </c>
    </row>
    <row r="23" spans="1:3" ht="26.1" customHeight="1" x14ac:dyDescent="0.25">
      <c r="A23" s="67">
        <v>18</v>
      </c>
      <c r="B23" s="71" t="s">
        <v>141</v>
      </c>
      <c r="C23" s="72" t="s">
        <v>142</v>
      </c>
    </row>
    <row r="24" spans="1:3" ht="26.1" customHeight="1" x14ac:dyDescent="0.25">
      <c r="A24" s="67">
        <v>19</v>
      </c>
      <c r="B24" s="68" t="s">
        <v>143</v>
      </c>
      <c r="C24" s="69" t="s">
        <v>144</v>
      </c>
    </row>
    <row r="25" spans="1:3" ht="26.1" customHeight="1" x14ac:dyDescent="0.25">
      <c r="A25" s="67">
        <v>20</v>
      </c>
      <c r="B25" s="71" t="s">
        <v>145</v>
      </c>
      <c r="C25" s="72" t="s">
        <v>146</v>
      </c>
    </row>
    <row r="26" spans="1:3" ht="26.1" customHeight="1" x14ac:dyDescent="0.25">
      <c r="A26" s="67">
        <v>21</v>
      </c>
      <c r="B26" s="68" t="s">
        <v>147</v>
      </c>
      <c r="C26" s="69" t="s">
        <v>148</v>
      </c>
    </row>
    <row r="27" spans="1:3" ht="24" customHeight="1" x14ac:dyDescent="0.25">
      <c r="A27" s="67">
        <v>22</v>
      </c>
      <c r="B27" s="71" t="s">
        <v>149</v>
      </c>
      <c r="C27" s="72" t="s">
        <v>150</v>
      </c>
    </row>
    <row r="28" spans="1:3" ht="28.5" customHeight="1" x14ac:dyDescent="0.25">
      <c r="A28" s="67">
        <v>23</v>
      </c>
      <c r="B28" s="68" t="s">
        <v>44</v>
      </c>
      <c r="C28" s="69" t="s">
        <v>151</v>
      </c>
    </row>
    <row r="29" spans="1:3" ht="25.5" customHeight="1" x14ac:dyDescent="0.25">
      <c r="A29" s="67">
        <v>24</v>
      </c>
      <c r="B29" s="71" t="s">
        <v>45</v>
      </c>
      <c r="C29" s="72" t="s">
        <v>152</v>
      </c>
    </row>
    <row r="30" spans="1:3" ht="20.25" customHeight="1" x14ac:dyDescent="0.25">
      <c r="A30" s="67">
        <v>25</v>
      </c>
      <c r="B30" s="68" t="s">
        <v>153</v>
      </c>
      <c r="C30" s="69" t="s">
        <v>154</v>
      </c>
    </row>
    <row r="31" spans="1:3" ht="20.25" customHeight="1" x14ac:dyDescent="0.25">
      <c r="A31" s="371" t="s">
        <v>19</v>
      </c>
      <c r="B31" s="371"/>
      <c r="C31" s="371"/>
    </row>
    <row r="32" spans="1:3" x14ac:dyDescent="0.25">
      <c r="A32" s="67">
        <v>26</v>
      </c>
      <c r="B32" s="71" t="s">
        <v>155</v>
      </c>
      <c r="C32" s="72" t="s">
        <v>156</v>
      </c>
    </row>
    <row r="33" spans="1:3" x14ac:dyDescent="0.25">
      <c r="A33" s="67">
        <v>27</v>
      </c>
      <c r="B33" s="73" t="s">
        <v>48</v>
      </c>
      <c r="C33" s="69" t="s">
        <v>114</v>
      </c>
    </row>
    <row r="34" spans="1:3" x14ac:dyDescent="0.25">
      <c r="A34" s="67">
        <v>28</v>
      </c>
      <c r="B34" s="74" t="s">
        <v>125</v>
      </c>
      <c r="C34" s="72" t="s">
        <v>157</v>
      </c>
    </row>
    <row r="35" spans="1:3" x14ac:dyDescent="0.25">
      <c r="A35" s="67">
        <v>29</v>
      </c>
      <c r="B35" s="73" t="s">
        <v>158</v>
      </c>
      <c r="C35" s="69" t="s">
        <v>159</v>
      </c>
    </row>
    <row r="36" spans="1:3" x14ac:dyDescent="0.25">
      <c r="A36" s="67">
        <v>30</v>
      </c>
      <c r="B36" s="74" t="s">
        <v>160</v>
      </c>
      <c r="C36" s="72" t="s">
        <v>161</v>
      </c>
    </row>
    <row r="37" spans="1:3" x14ac:dyDescent="0.25">
      <c r="A37" s="67">
        <v>31</v>
      </c>
      <c r="B37" s="68" t="s">
        <v>162</v>
      </c>
      <c r="C37" s="69" t="s">
        <v>156</v>
      </c>
    </row>
    <row r="38" spans="1:3" x14ac:dyDescent="0.25">
      <c r="A38" s="67">
        <v>32</v>
      </c>
      <c r="B38" s="74" t="s">
        <v>48</v>
      </c>
      <c r="C38" s="72" t="s">
        <v>114</v>
      </c>
    </row>
    <row r="39" spans="1:3" x14ac:dyDescent="0.25">
      <c r="A39" s="67">
        <v>33</v>
      </c>
      <c r="B39" s="73" t="s">
        <v>125</v>
      </c>
      <c r="C39" s="69" t="s">
        <v>157</v>
      </c>
    </row>
    <row r="40" spans="1:3" x14ac:dyDescent="0.25">
      <c r="A40" s="67">
        <v>34</v>
      </c>
      <c r="B40" s="74" t="s">
        <v>158</v>
      </c>
      <c r="C40" s="72" t="s">
        <v>159</v>
      </c>
    </row>
    <row r="41" spans="1:3" x14ac:dyDescent="0.25">
      <c r="A41" s="67">
        <v>35</v>
      </c>
      <c r="B41" s="73" t="s">
        <v>160</v>
      </c>
      <c r="C41" s="69" t="s">
        <v>163</v>
      </c>
    </row>
    <row r="42" spans="1:3" x14ac:dyDescent="0.25">
      <c r="A42" s="371" t="s">
        <v>164</v>
      </c>
      <c r="B42" s="371"/>
      <c r="C42" s="371"/>
    </row>
    <row r="43" spans="1:3" ht="32.25" customHeight="1" x14ac:dyDescent="0.25">
      <c r="A43" s="67">
        <v>36</v>
      </c>
      <c r="B43" s="71" t="s">
        <v>165</v>
      </c>
      <c r="C43" s="72" t="s">
        <v>166</v>
      </c>
    </row>
    <row r="44" spans="1:3" x14ac:dyDescent="0.25">
      <c r="A44" s="371" t="s">
        <v>21</v>
      </c>
      <c r="B44" s="371"/>
      <c r="C44" s="371"/>
    </row>
    <row r="45" spans="1:3" ht="30" x14ac:dyDescent="0.25">
      <c r="A45" s="67">
        <v>37</v>
      </c>
      <c r="B45" s="68" t="s">
        <v>167</v>
      </c>
      <c r="C45" s="69" t="s">
        <v>168</v>
      </c>
    </row>
    <row r="46" spans="1:3" ht="24.75" customHeight="1" x14ac:dyDescent="0.25">
      <c r="A46" s="67">
        <v>38</v>
      </c>
      <c r="B46" s="71" t="s">
        <v>169</v>
      </c>
      <c r="C46" s="72" t="s">
        <v>170</v>
      </c>
    </row>
    <row r="47" spans="1:3" ht="33.75" customHeight="1" x14ac:dyDescent="0.25">
      <c r="A47" s="67">
        <v>39</v>
      </c>
      <c r="B47" s="68" t="s">
        <v>171</v>
      </c>
      <c r="C47" s="69" t="s">
        <v>172</v>
      </c>
    </row>
    <row r="48" spans="1:3" ht="30" x14ac:dyDescent="0.25">
      <c r="A48" s="67">
        <v>40</v>
      </c>
      <c r="B48" s="71" t="s">
        <v>173</v>
      </c>
      <c r="C48" s="72" t="s">
        <v>174</v>
      </c>
    </row>
    <row r="49" spans="1:4" ht="30" x14ac:dyDescent="0.25">
      <c r="A49" s="67">
        <v>41</v>
      </c>
      <c r="B49" s="78" t="s">
        <v>175</v>
      </c>
      <c r="C49" s="79" t="s">
        <v>176</v>
      </c>
      <c r="D49" s="80"/>
    </row>
    <row r="50" spans="1:4" x14ac:dyDescent="0.25">
      <c r="A50" s="371" t="s">
        <v>187</v>
      </c>
      <c r="B50" s="371"/>
      <c r="C50" s="371"/>
      <c r="D50" s="80"/>
    </row>
    <row r="51" spans="1:4" ht="43.5" customHeight="1" x14ac:dyDescent="0.25">
      <c r="A51" s="67">
        <v>42</v>
      </c>
      <c r="B51" s="71" t="s">
        <v>185</v>
      </c>
      <c r="C51" s="72" t="s">
        <v>189</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C70731-340C-4329-897C-F3B3F26B5264}">
  <ds:schemaRefs>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22ef4ef0-7d28-43e9-b597-d882ef352c37"/>
    <ds:schemaRef ds:uri="http://schemas.microsoft.com/office/2006/metadata/properties"/>
  </ds:schemaRefs>
</ds:datastoreItem>
</file>

<file path=customXml/itemProps3.xml><?xml version="1.0" encoding="utf-8"?>
<ds:datastoreItem xmlns:ds="http://schemas.openxmlformats.org/officeDocument/2006/customXml" ds:itemID="{18EB4C28-3B0E-4997-AEC2-CF492CD5DA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SPI Acumulado</vt:lpstr>
      <vt:lpstr>Población</vt:lpstr>
      <vt:lpstr>Instrucciones Diligenciamiento</vt:lpstr>
      <vt:lpstr>'SPI Acumulado'!Área_de_impresión</vt:lpstr>
      <vt:lpstr>'SPI Acumulado'!Títulos_a_imprimir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2021-07-05T18:50:09Z</cp:lastPrinted>
  <dcterms:created xsi:type="dcterms:W3CDTF">2016-07-08T14:51:09Z</dcterms:created>
  <dcterms:modified xsi:type="dcterms:W3CDTF">2021-09-17T12:54:55Z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