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Luz Yeny Hernandez\Documents\SGI- IMDER\AÑO 2021\6. SEGUIMIENTO  INVERSION\PUBLICACION PAGINA II TRIMESTRE\"/>
    </mc:Choice>
  </mc:AlternateContent>
  <bookViews>
    <workbookView xWindow="-120" yWindow="-120" windowWidth="20730" windowHeight="11160"/>
  </bookViews>
  <sheets>
    <sheet name="SPI Acumulado" sheetId="1" r:id="rId1"/>
    <sheet name="Población" sheetId="2" state="hidden" r:id="rId2"/>
    <sheet name="Instrucciones Diligenciamiento" sheetId="3" state="hidden" r:id="rId3"/>
  </sheets>
  <externalReferences>
    <externalReference r:id="rId4"/>
  </externalReferences>
  <definedNames>
    <definedName name="_xlnm.Print_Area" localSheetId="0">'SPI Acumulado'!$A$1:$AR$60</definedName>
    <definedName name="_xlnm.Print_Titles" localSheetId="0">'SPI Acumulado'!$10:$13</definedName>
  </definedNames>
  <calcPr calcId="152511"/>
</workbook>
</file>

<file path=xl/calcChain.xml><?xml version="1.0" encoding="utf-8"?>
<calcChain xmlns="http://schemas.openxmlformats.org/spreadsheetml/2006/main">
  <c r="H14" i="1" l="1"/>
  <c r="AP8" i="1"/>
  <c r="S14" i="1"/>
  <c r="AM14" i="1" l="1"/>
  <c r="G15" i="2"/>
  <c r="AH38" i="1"/>
  <c r="H15" i="2" l="1"/>
  <c r="J15" i="2" s="1"/>
  <c r="Y15" i="2" s="1"/>
  <c r="V3" i="2"/>
  <c r="R50" i="1"/>
  <c r="P50" i="1"/>
  <c r="O50" i="1"/>
  <c r="AH14" i="1"/>
  <c r="AQ14" i="1"/>
  <c r="K15" i="2" l="1"/>
  <c r="Z15" i="2" l="1"/>
  <c r="X15" i="2"/>
  <c r="AA5" i="2" l="1"/>
  <c r="AO14" i="1" l="1"/>
  <c r="AP14" i="1"/>
</calcChain>
</file>

<file path=xl/comments1.xml><?xml version="1.0" encoding="utf-8"?>
<comments xmlns="http://schemas.openxmlformats.org/spreadsheetml/2006/main">
  <authors>
    <author>Autor</author>
  </authors>
  <commentList>
    <comment ref="P11" authorId="0" shapeId="0">
      <text>
        <r>
          <rPr>
            <b/>
            <sz val="9"/>
            <color indexed="81"/>
            <rFont val="Tahoma"/>
            <family val="2"/>
          </rPr>
          <t xml:space="preserve">RECURSOS ASIGNADOS  
POR LA ADMINISTRACION MUNICIPAL
</t>
        </r>
      </text>
    </comment>
    <comment ref="AO11" authorId="0" shapeId="0">
      <text>
        <r>
          <rPr>
            <b/>
            <sz val="9"/>
            <color indexed="81"/>
            <rFont val="Tahoma"/>
            <family val="2"/>
          </rPr>
          <t xml:space="preserve">TOTAL RECURSOS INVERTIDOS EN LA EJECUCION DEL PROYECTO (TODAS LAS VIGENCIAS)
</t>
        </r>
      </text>
    </comment>
    <comment ref="AP11" authorId="0" shapeId="0">
      <text>
        <r>
          <rPr>
            <b/>
            <sz val="9"/>
            <color indexed="81"/>
            <rFont val="Tahoma"/>
            <family val="2"/>
          </rPr>
          <t>CORRESPONDE AL VALOR DE LA EJECUCION PRESUPUESTAL DE TODO EL PROYECTO X100 /VALOR TOTAL PROGRAMADO DEL PROYECTO</t>
        </r>
        <r>
          <rPr>
            <sz val="9"/>
            <color indexed="81"/>
            <rFont val="Tahoma"/>
            <family val="2"/>
          </rPr>
          <t xml:space="preserve">
 (COLUMNA BH*100/COLUMA E)</t>
        </r>
      </text>
    </comment>
    <comment ref="AQ11" authorId="0" shapeId="0">
      <text>
        <r>
          <rPr>
            <sz val="9"/>
            <color indexed="81"/>
            <rFont val="Tahoma"/>
            <family val="2"/>
          </rPr>
          <t xml:space="preserve">PORCENTAJE DE EJECUCION FISICA  TOTAL DEL PROYECTO
 </t>
        </r>
      </text>
    </comment>
  </commentList>
</comments>
</file>

<file path=xl/sharedStrings.xml><?xml version="1.0" encoding="utf-8"?>
<sst xmlns="http://schemas.openxmlformats.org/spreadsheetml/2006/main" count="469" uniqueCount="316">
  <si>
    <t>INFORMACION GENERAL DEL SEGUIMIENTO A PROYECTOS DE INVERSIÓN</t>
  </si>
  <si>
    <r>
      <t xml:space="preserve">41. Compromiso Presupuestal
</t>
    </r>
    <r>
      <rPr>
        <sz val="9"/>
        <color theme="1"/>
        <rFont val="Tahoma"/>
        <family val="2"/>
      </rPr>
      <t>(Por Vigencias)</t>
    </r>
  </si>
  <si>
    <t>ENTE O SECTOR EJECUTOR</t>
  </si>
  <si>
    <t>FECHA ACUMULADA DEL INFORME</t>
  </si>
  <si>
    <t>NOMBRE DEL PROYECTO</t>
  </si>
  <si>
    <r>
      <t xml:space="preserve">Código BPPIN </t>
    </r>
    <r>
      <rPr>
        <sz val="9"/>
        <color theme="1"/>
        <rFont val="Tahoma"/>
        <family val="2"/>
      </rPr>
      <t>(Nacional)</t>
    </r>
  </si>
  <si>
    <t>VALOR TOTAL DEL PROYECTO</t>
  </si>
  <si>
    <t>Vigencias del Proyecto</t>
  </si>
  <si>
    <t>NOMBRE DIRECTIVO RESPONSABLE</t>
  </si>
  <si>
    <t>Año</t>
  </si>
  <si>
    <r>
      <t xml:space="preserve">Código BPPIM </t>
    </r>
    <r>
      <rPr>
        <sz val="9"/>
        <color theme="1"/>
        <rFont val="Tahoma"/>
        <family val="2"/>
      </rPr>
      <t>(Municipal)</t>
    </r>
  </si>
  <si>
    <t>Valor Vigencia Actual del Proyecto</t>
  </si>
  <si>
    <t>CARGO DEL DIRECTIVO</t>
  </si>
  <si>
    <t xml:space="preserve">PERIODO REPORTADO </t>
  </si>
  <si>
    <t>Total</t>
  </si>
  <si>
    <t xml:space="preserve">META PDM No. </t>
  </si>
  <si>
    <t>SEGUIMIENTO AL OBJETIVO GENERAL DEL PROYECTO</t>
  </si>
  <si>
    <t>SEGUIMIENTO FINANCIERO DEL PROYECTO</t>
  </si>
  <si>
    <t>SEGUIMIENTO  A LA CONTRATACION DEL PROYECTO</t>
  </si>
  <si>
    <t>SEGUIMIENTO A INDICADORES DEL PROYECTO</t>
  </si>
  <si>
    <r>
      <t xml:space="preserve">TOTAL POBLACION BENEFICIADA CON EL PROYECTO </t>
    </r>
    <r>
      <rPr>
        <sz val="8"/>
        <rFont val="Tahoma"/>
        <family val="2"/>
      </rPr>
      <t>(Acumulada)</t>
    </r>
  </si>
  <si>
    <t>VALORACION AVANCE FÍSICO Y FINANCIERO DEL PROYECTO</t>
  </si>
  <si>
    <r>
      <t xml:space="preserve">OBJETIVO GENERAL DEL PROYECTO
</t>
    </r>
    <r>
      <rPr>
        <sz val="8"/>
        <rFont val="Tahoma"/>
        <family val="2"/>
      </rPr>
      <t>(Descripción del Propósito)</t>
    </r>
  </si>
  <si>
    <t>INDICADOR PARA MEDIR EL OBJETIVO GENERAL</t>
  </si>
  <si>
    <t>UNIDAD DE MEDIDA</t>
  </si>
  <si>
    <r>
      <t xml:space="preserve">CANTIDAD
 </t>
    </r>
    <r>
      <rPr>
        <sz val="8"/>
        <rFont val="Tahoma"/>
        <family val="2"/>
      </rPr>
      <t>(Programada para la Medición)</t>
    </r>
  </si>
  <si>
    <r>
      <t xml:space="preserve">AVANCE LOGRADO
</t>
    </r>
    <r>
      <rPr>
        <sz val="8"/>
        <rFont val="Tahoma"/>
        <family val="2"/>
      </rPr>
      <t>(Vigencia Actual)</t>
    </r>
  </si>
  <si>
    <r>
      <t xml:space="preserve">% FALTANTE POR EJECUTAR
</t>
    </r>
    <r>
      <rPr>
        <sz val="8"/>
        <rFont val="Tahoma"/>
        <family val="2"/>
      </rPr>
      <t>(Del Objetivo General del Proyecto)</t>
    </r>
  </si>
  <si>
    <t>ACTIVIDADES PRINCIPALES DEL PROYECTO</t>
  </si>
  <si>
    <t>% EJECUCION PRESUPUESTAL ACTIVIDAD PARA LA VIGENCIA</t>
  </si>
  <si>
    <t>NÚMERO Y FECHA DEL CONTRATO</t>
  </si>
  <si>
    <t>NOMBRE DEL CONTRATISTA</t>
  </si>
  <si>
    <t>OBJETO DEL CONTRATO</t>
  </si>
  <si>
    <t>VALOR DEL CONTRATO</t>
  </si>
  <si>
    <t>PLAZO DE EJECUCIÓN</t>
  </si>
  <si>
    <t>FECHA INICIO /
 FECHA DE TERMINACIÓN</t>
  </si>
  <si>
    <t>NOMBRE INTERVENTOR O SUPERVISOR DEL CONTRATO</t>
  </si>
  <si>
    <t>PRODUCTOS CONTRACTUALES</t>
  </si>
  <si>
    <r>
      <t>INDICADORES DE PRODUCTO</t>
    </r>
    <r>
      <rPr>
        <sz val="9"/>
        <rFont val="Tahoma"/>
        <family val="2"/>
      </rPr>
      <t/>
    </r>
  </si>
  <si>
    <t>INDICADORES DE GESTIÓN</t>
  </si>
  <si>
    <r>
      <t xml:space="preserve">VALOR COMPROMISO  TOTAL ACUMULADO DEL PROYECTO 
</t>
    </r>
    <r>
      <rPr>
        <sz val="8"/>
        <rFont val="Tahoma"/>
        <family val="2"/>
      </rPr>
      <t>(Suma todas las Vigencias)</t>
    </r>
  </si>
  <si>
    <t xml:space="preserve">% EJECUCION  FINANCIERA  DE TODO PROYECTO  </t>
  </si>
  <si>
    <t>% EJECUCION FISICA DE TODO EL  PROYECTO</t>
  </si>
  <si>
    <t xml:space="preserve">OBSERVACIONES </t>
  </si>
  <si>
    <t>Producto Entregado</t>
  </si>
  <si>
    <t>Unidad de Medida del Producto</t>
  </si>
  <si>
    <t>Cantidad Entregada</t>
  </si>
  <si>
    <r>
      <t xml:space="preserve">Nombre del Indicador
</t>
    </r>
    <r>
      <rPr>
        <sz val="8"/>
        <rFont val="Tahoma"/>
        <family val="2"/>
      </rPr>
      <t>(Producto)</t>
    </r>
  </si>
  <si>
    <t>Unidad de Medición</t>
  </si>
  <si>
    <t xml:space="preserve">% Ejecucion </t>
  </si>
  <si>
    <r>
      <t xml:space="preserve">Nombre del Indicador 
</t>
    </r>
    <r>
      <rPr>
        <sz val="8"/>
        <rFont val="Tahoma"/>
        <family val="2"/>
      </rPr>
      <t>(Gestión)</t>
    </r>
  </si>
  <si>
    <t>ICLD</t>
  </si>
  <si>
    <t>SGP</t>
  </si>
  <si>
    <t>ICDE</t>
  </si>
  <si>
    <t>Actividad 5</t>
  </si>
  <si>
    <t>ELABORÓ</t>
  </si>
  <si>
    <t>FIRMA</t>
  </si>
  <si>
    <t>REVISÓ</t>
  </si>
  <si>
    <t>APROBÓ</t>
  </si>
  <si>
    <t>RADICADO PLANEACION</t>
  </si>
  <si>
    <t xml:space="preserve">FIRMA Y SELLO DE QUIEN RECIBE </t>
  </si>
  <si>
    <t>CORRESPONDENCIA
SECRETARÍA DE PLANEACIÓN
(Dirección de Planeación Socioeconómica)</t>
  </si>
  <si>
    <t>Nombre</t>
  </si>
  <si>
    <t>Teléfono</t>
  </si>
  <si>
    <t>Correo Electrónico</t>
  </si>
  <si>
    <t>NOMBRE</t>
  </si>
  <si>
    <t>Cargo</t>
  </si>
  <si>
    <t>CARGO</t>
  </si>
  <si>
    <t>FECHA</t>
  </si>
  <si>
    <t>CONSECUTIVO</t>
  </si>
  <si>
    <t>Fecha</t>
  </si>
  <si>
    <t xml:space="preserve">FECHA </t>
  </si>
  <si>
    <t>HORA</t>
  </si>
  <si>
    <t>N° FOLIOS</t>
  </si>
  <si>
    <t>Director</t>
  </si>
  <si>
    <t>SECTOR</t>
  </si>
  <si>
    <t>VIGENCIA</t>
  </si>
  <si>
    <t>PERIODO</t>
  </si>
  <si>
    <t>RANGO EDAD</t>
  </si>
  <si>
    <t>SEXO</t>
  </si>
  <si>
    <t>GRUPO POBLACIONAL</t>
  </si>
  <si>
    <t>TOTALES</t>
  </si>
  <si>
    <t>Primera infancia
0 - 6 años</t>
  </si>
  <si>
    <t>Infancia
7 - 14 años</t>
  </si>
  <si>
    <t>Adolescencia
15 - 17 años</t>
  </si>
  <si>
    <t>Juventud
18 - 26 años</t>
  </si>
  <si>
    <t>Adultos
27 - 59 años</t>
  </si>
  <si>
    <t>Adultos mayores
Mayor de 60 años</t>
  </si>
  <si>
    <t>SUBTOTAL</t>
  </si>
  <si>
    <t>Mujer</t>
  </si>
  <si>
    <t>Hombre</t>
  </si>
  <si>
    <t>Víctimas del conflicto armado</t>
  </si>
  <si>
    <t>Desplazados</t>
  </si>
  <si>
    <t>Reincorporados</t>
  </si>
  <si>
    <t>Diversidad Funcional</t>
  </si>
  <si>
    <t>Gestantes</t>
  </si>
  <si>
    <t>Mujer/Hombre cabeza de Hogar</t>
  </si>
  <si>
    <t>Inmigrante</t>
  </si>
  <si>
    <t>LGTBI</t>
  </si>
  <si>
    <t>Población en pobreza extrema</t>
  </si>
  <si>
    <t>OTROS</t>
  </si>
  <si>
    <t>Indígenas</t>
  </si>
  <si>
    <t xml:space="preserve"> Afrocolombianas </t>
  </si>
  <si>
    <t>ROM (Gitano)</t>
  </si>
  <si>
    <t>TOTAL POBLACION BENEFICIADA EN LA VIGENCIA</t>
  </si>
  <si>
    <t>TOTAL POBLACION BENEFICIADA ACUMULADA</t>
  </si>
  <si>
    <t>% POBLACIÓN BENEFICIADA</t>
  </si>
  <si>
    <t>Meta del Plan de Desarrollo Municipal</t>
  </si>
  <si>
    <t>Ésta corresponde a la Meta del PDM de la Vigencia, con la que se encuentra alineada la formulación del proyecto</t>
  </si>
  <si>
    <t>Objetivo General</t>
  </si>
  <si>
    <t>Es la situación deseada para la población con relación al problema identificado. Estre corresponde al formulado en la MGA WEB del proyecto a reportar en el formato de Seguimiento a Proyectos de Inversión Acumulado</t>
  </si>
  <si>
    <t>Indicador que Mide el Objetivo General</t>
  </si>
  <si>
    <t xml:space="preserve">Este indicador está en la formulación MGA WEB del proyecto, en el Módulo de Identificación, capítulo de Objetivos Específicos. Es el punto de medición para el avance físico total del proyecto. </t>
  </si>
  <si>
    <t>Unidad de Medida</t>
  </si>
  <si>
    <t>Es la unidad en la que está dada la medición del indicador Ejem: Metros, Kilómetros, Hectáreas</t>
  </si>
  <si>
    <t>Cantidad</t>
  </si>
  <si>
    <t>Es lo programado numéricamente para la medición del indicador del objetivo general durante el total de vigencias del proyecto</t>
  </si>
  <si>
    <t>Línea de Avance</t>
  </si>
  <si>
    <t>Es el avance acumulado del indicador del objetivo general, reportado para las vigencias anteriores a las que se reporta. En el inicial del proyecto la línea de avance es igual 0</t>
  </si>
  <si>
    <t>Avance Logrado</t>
  </si>
  <si>
    <t>Es el reporte actual de lo avanzado en la vigencia por trimestre</t>
  </si>
  <si>
    <t>% Faltante por Ejecutar</t>
  </si>
  <si>
    <t>SEGUIMIENTO A LA CONTRATACIÓN DEL PROYECTO</t>
  </si>
  <si>
    <t>Actividades Principales del Proyecto</t>
  </si>
  <si>
    <t>Se listan las actividades que quedaron formuladas en la MGA WEB y en las Fichas de Programación</t>
  </si>
  <si>
    <t>Cantidad Programada</t>
  </si>
  <si>
    <t>Cantidades programadas por cada actividad en la MGA WEB y en las Fichas de Programación</t>
  </si>
  <si>
    <t>Fuentes de Financiación por Actividades</t>
  </si>
  <si>
    <t>Las fuentes de financiación que tiene el proyecto para desarrollarse y que quedaron en la formulación del proyecto</t>
  </si>
  <si>
    <t>Programación Inversión por Actividades</t>
  </si>
  <si>
    <t>Recursos Programados en la Formulación o Actualización del Proyecto para la Vigencia</t>
  </si>
  <si>
    <t>Asignación Presupuestal por Actividades</t>
  </si>
  <si>
    <t>Recursos Asignados por el Ente Terrirotorial para la Ejecución de las Actividades para la Vigencia Actual</t>
  </si>
  <si>
    <t>Ejecución Presupuestal por Actividades</t>
  </si>
  <si>
    <t>Recursos ejecutados por actividad durante la vigencia reportada</t>
  </si>
  <si>
    <t>% Ejecución Presupuestal por Actividad</t>
  </si>
  <si>
    <t>Es el cálculo del Porcentaje de Cumplimiento de cada actividad del proyecto</t>
  </si>
  <si>
    <t>Número y Fecha del Contrato</t>
  </si>
  <si>
    <t>Número asignado a la Minuta del Contrato y la Fecha de Firma del Contrato</t>
  </si>
  <si>
    <t>Nombre del Contratista</t>
  </si>
  <si>
    <t>Persona Natural o Jurídica que ejecuta el contrato</t>
  </si>
  <si>
    <t>Objeto del Contrato</t>
  </si>
  <si>
    <t>Es el Objeto Contractual que quedó registrado en el Portal de Contratación SECOP</t>
  </si>
  <si>
    <t>Valor del Contrato</t>
  </si>
  <si>
    <t>Es el valor total establecido en el contrato inicial</t>
  </si>
  <si>
    <t>Plazo de Ejecución</t>
  </si>
  <si>
    <t>Es el plazo de duración establecido para la ejecución total del contrato</t>
  </si>
  <si>
    <t>Fecha de Inicio y Fecha de Terminación</t>
  </si>
  <si>
    <t>Es la fecha del acta de inicio con el que arranca el contrato y su fecha final de terminación</t>
  </si>
  <si>
    <t>Nombre del Supervisor o Interventor</t>
  </si>
  <si>
    <t>Es el nombre de la persona que fue designada para la realización de la supervisión del contrato</t>
  </si>
  <si>
    <t>Es el producto principal que entrega el contratista durante la ejecución de su contrato</t>
  </si>
  <si>
    <t>Es la unidad en la que se mide el producto entregado por el contratista</t>
  </si>
  <si>
    <t>Cantidad Entregada de Productos</t>
  </si>
  <si>
    <t>Es la cantidad de productos que desarrolla el contratista durante la ejecución del objeto contractual</t>
  </si>
  <si>
    <t>Nombre del Indicador de Producto</t>
  </si>
  <si>
    <t>Indicador de Producto Formulado en el Módulo de Programación de la MGA WEB</t>
  </si>
  <si>
    <t>Cantidad programada  en la MGA WEB para la vigencia actual que se reporta</t>
  </si>
  <si>
    <t>Cantidad Ejecutada</t>
  </si>
  <si>
    <t>Cantidad de Ejecución realizada durante la vigencia que reporta el avance</t>
  </si>
  <si>
    <t>% Ejecución</t>
  </si>
  <si>
    <t>Cálculo de la Ejecución sobre lo Programado del Indicador de Producto</t>
  </si>
  <si>
    <t>Nombre del Indicador de Gestión</t>
  </si>
  <si>
    <t>Cálculo de la Ejecución sobre lo Programado del Indicador de Gestión</t>
  </si>
  <si>
    <t>POBLACIÓN BENEFICIADA DEL PROYECTO</t>
  </si>
  <si>
    <t>Total Población Beneficiada del Proyecto</t>
  </si>
  <si>
    <t>Este viene formulado desde la Hoja 2 "Población" donde deben discriminar la población atendida.
En el caso de que el proyecto no se ejecute, no se imprime la planilla de Población</t>
  </si>
  <si>
    <t xml:space="preserve">Valor Ejecución Total Acumulada </t>
  </si>
  <si>
    <t>En este campo se debe tener en cuenta el total ejecutado por cada vigencia del proyecto desde su inicio y acumularlo</t>
  </si>
  <si>
    <t>% Ejecución Financiera Proyecto</t>
  </si>
  <si>
    <t>Es el cálculo porcentual entre el valor total de ejecución sobre el valor total del proyecto formulado</t>
  </si>
  <si>
    <t>% Ejecución Física Proyecto</t>
  </si>
  <si>
    <t>Es el cálculo porcentual del avance físico total del proyecto, tomando el reporte trimestral del objetivo general</t>
  </si>
  <si>
    <t>Observaciones</t>
  </si>
  <si>
    <t>En este espacio se debe describir aclaraciones, justificaciones, novedades presentadas en la ejecución del proyecto durante cada trimestre</t>
  </si>
  <si>
    <t>Compromiso Presupuestal por Vigencias</t>
  </si>
  <si>
    <t>Es el compromiso presupuestal con el que se cierra cada vigencia del proyecto y se tienen en cuenta para el acumulado</t>
  </si>
  <si>
    <t>Es el cálculo por fórmula del porcentaje que falta por ejecutar del objetivo general del proyecto y que se determina de acuerdo a la naturaleza del proyecto</t>
  </si>
  <si>
    <r>
      <t xml:space="preserve">LINEA DE AVANCE ACUMULADA DEL INDICADOR
</t>
    </r>
    <r>
      <rPr>
        <sz val="8"/>
        <rFont val="Tahoma"/>
        <family val="2"/>
      </rPr>
      <t>(Vigencias Anteriores)</t>
    </r>
  </si>
  <si>
    <t>Número</t>
  </si>
  <si>
    <t>POBLACIÓN OBJETIVO</t>
  </si>
  <si>
    <t>POBLACION BENEFICIADA POR VIGENCIAS</t>
  </si>
  <si>
    <t>Año 1</t>
  </si>
  <si>
    <t>Año 2</t>
  </si>
  <si>
    <t>Año 3</t>
  </si>
  <si>
    <t>Población</t>
  </si>
  <si>
    <t>NOTAS.</t>
  </si>
  <si>
    <t>SEGUIMIENTO A LA POBLACIÓN BENEFICIADA DEL PROYECTO</t>
  </si>
  <si>
    <t>42. SEGUIMIENTO A LA POBLACIÓN BENEFICIADA DEL PROYECTO</t>
  </si>
  <si>
    <t>En esta hoja se debe diligenciar: 1. La Población Objetivo 2. Acumular Población Beneficiada por Año
3. Discriminar Población Beneficiada en la Vigencia que se reporta 4.Calcular % Población Beneficiada</t>
  </si>
  <si>
    <t>RECREACIÓN, ACTIVIDAD FISICA Y DEPORTE EN CIUDAD ACTIVA DEL MUNICIPIO DE VILLAVIENCIO, META</t>
  </si>
  <si>
    <t>INSTITUTO MUNICIPAL DE DEPORTE Y RECREACION DE VILLAVICENCIO- IMDER</t>
  </si>
  <si>
    <t>DEL 01 DE ENERO AL 31 DE MARZO DE 2021</t>
  </si>
  <si>
    <t>2020-50001-0231</t>
  </si>
  <si>
    <t>2020-050001-0241</t>
  </si>
  <si>
    <t>2021</t>
  </si>
  <si>
    <t>2023</t>
  </si>
  <si>
    <t>LUIS FERNANDO VARGAS PEÑA</t>
  </si>
  <si>
    <t>Director General</t>
  </si>
  <si>
    <t>Año 2021</t>
  </si>
  <si>
    <t>Año 2022</t>
  </si>
  <si>
    <t>Año 2023</t>
  </si>
  <si>
    <t>Promover la actividad física la recreación y el deporte con enfoque diferencial y de género en Villavicencio</t>
  </si>
  <si>
    <t>Dotación de Implementación indumentaria  para actividad física la  Recreación y el deporte.</t>
  </si>
  <si>
    <t>Eventos deportivos y recreativos para promover la actividad física, la recreación y el deporte con enfoque diferencial y de genero en Villavicencio</t>
  </si>
  <si>
    <t>Eventos recreativos y deportivos con participación sectorial y comunitaria  bajo  el enfoque inclusivo, diferencial y de genero en el Municipio de Villavicencio</t>
  </si>
  <si>
    <t>CANTIDAD PROGRAMADA POR ACTIVIDAD
VIGENCIA 2021</t>
  </si>
  <si>
    <t>FUENTES DE FINANCIACIÓN
VIGENCIA 2021</t>
  </si>
  <si>
    <t>PROGRAMACIÓN DE RECURSOS POR FUENTE DE LA ACTIVIDAD PARA LA VIGENCIA 2021</t>
  </si>
  <si>
    <t>ASIGNACIÓN PRESUPUESTAL POR FUENTE DE LA ACTIVIDAD PARA LA VIGENCIA 2021</t>
  </si>
  <si>
    <t>EJECUCION  PRESUPUESTAL  POR FUENTE DE LA ACTIVIDAD  VIGENCIA 2021</t>
  </si>
  <si>
    <t>SGP DEPORTE</t>
  </si>
  <si>
    <t>SGP LIBRE INVERSION</t>
  </si>
  <si>
    <t>Personas beneficiadas</t>
  </si>
  <si>
    <t>Cantidad Programada 2021</t>
  </si>
  <si>
    <t>Cantidad Ejecutada 2021</t>
  </si>
  <si>
    <t>Eventos deportivos comunitarios realizados</t>
  </si>
  <si>
    <t>Personas Inscritas al Programa</t>
  </si>
  <si>
    <t>Eventos de Promocion Realizados</t>
  </si>
  <si>
    <t>Numero</t>
  </si>
  <si>
    <t>LUZ YENNY HERNANDEZ ELAICA</t>
  </si>
  <si>
    <t>luzyennyedc@hotmail.com</t>
  </si>
  <si>
    <t xml:space="preserve">Profesional Especializado de Planeacion </t>
  </si>
  <si>
    <t>ROSA JAZMIN DE ARMAS MONTAÑO</t>
  </si>
  <si>
    <t>subdireccionfinanciera@imdervillavicencio.gov.co</t>
  </si>
  <si>
    <t>Subdirectora Administrativa y Financiera</t>
  </si>
  <si>
    <t xml:space="preserve">LUIS FERNANDO VARGAS PEÑA </t>
  </si>
  <si>
    <t>Ampliar la  cobertura y calidad en la oferta pública en recreación y promoción de hábitos y estilos de vida saludable en el municipio de Villavicencio.</t>
  </si>
  <si>
    <t xml:space="preserve">Personas beneficiadas por los programas de la actividad física, recreación y deporte con enfoque diferencial </t>
  </si>
  <si>
    <t>Eventos  recreativos y deportivos comunitarios realizados</t>
  </si>
  <si>
    <t>II TRIMESTRE</t>
  </si>
  <si>
    <t>DEL 01 DE ABRIL AL 30 JUNIO DE 2021</t>
  </si>
  <si>
    <t>LUZ ESTELA GAUCHA ROMERO</t>
  </si>
  <si>
    <t>LINDA MAYERLY TAMARA TRIANA</t>
  </si>
  <si>
    <t>LAURA NATALIA MOYA MORENO</t>
  </si>
  <si>
    <t>WILBERT ALONSO BETANCOURTH MARIN</t>
  </si>
  <si>
    <t>JHON ALEJANDRO NARVAEZ NARVAEZ</t>
  </si>
  <si>
    <t>DIEGO FERNANDO ROJAS ACOSTA</t>
  </si>
  <si>
    <t>ANDRES FELIPE MEDINA GUZMAN</t>
  </si>
  <si>
    <t>HENRRY ALEJANDRO CURVELO SEMMA</t>
  </si>
  <si>
    <t>PRESTACIÓN DE SERVICIOS PROFESIONALES EN LOS PROCESOS  DE RECREACION, ACTIVIDAD FISICA Y DEPORTES PARA EL FOMENTO DEL PROGRAMA ESTIMULACION, PRIMERA INFANCIA Y MADRE GESTANTES  DE ACUERDO A LAS ESTRATEGIAS DE LA POLITICA PUBLICA DRAF ADOPTADA POR INSTITUTO MUNICIPAL DE DEPORTE Y RECREACIÒN DE VILLAVICENCIO.</t>
  </si>
  <si>
    <t>PRESTACIÓN DE SERVICIOS DE APOYO A LA GESTIÓN  COMO TÉCNICO DE RECREACIÒN, ACTIVIDAD FISICA Y DEPORTES PARA EL FOMENTO DE PROGRAMAS ACTIVIDAD FISICA SALUDABLE DE ACUERDO A LAS ESTRATEGIAS DE LA POLITICA PUBLICA DRAF EN EL MUNICIPIO DE VILLAVICENCIO.</t>
  </si>
  <si>
    <t>PRESTACIÓN DE SERVICIOS DE APOYO A LA GESTIÓN  COMO TÉCNICO DE RECREACION, ACTIVIDAD FISICA Y DEPORTES PARA EL FOMENTO DE PROGRAMAS DE RECREACIÒN  DE ACUERDO A LAS ESTRATEGIAS DE LA POLITICA PUBLICA DRAF EN EL MUNICIPIO DE VILLAVICENCIO.</t>
  </si>
  <si>
    <t>PRESTACIÓN DE SERVICIOS DE APOYO A LA GESTIÓN  COMO TÉCNICO DE RECREACIÒN, ACTIVIDAD FISICA Y DEPORTES PARA EL FOMENTO DE PROGRAMAS DE ACTIVIDAD FISICA SALUDABLE DE ACUERDO A LAS ESTRATEGIAS DE LA POLITICA PUBLICA DRAF EN EL MUNICIPIO DE VILLAVICENCIO.</t>
  </si>
  <si>
    <t>PRESTACIÓN DE SERVICIOS DE APOYO A LA GESTIÒN  COMO TECNICO EN PRIMERA INFANCIA DE LOS PROCESOS  DE RECREACION, ACTIVIDAD FISICA Y DEPORTES PARA EL FOMENTO DEL PROGRAMA DE PRIMERA INFANCIA  DE ACUERDO A LAS ESTRATEGIAS DE LA POLITICA PUBLICA DRAF EN EL MUNICIPIO DE VILLAVICENCIO.</t>
  </si>
  <si>
    <t>PRESTACIÒN DE SERVICIOS PROFESIONALES PARA LA COORDINACIÒN E IMPLEMENTACIÒN DEL AREA DE ACTIVIDAD FISICA MEDIANTE EL DISEÑO, SEGUIMIENTO Y EVALUACION DE LAS METAS ESTRATEGICAS DE LA  ACTIVIDAD FISICA Y EL APROVECHAMIENTO DEL TIEMPO LIBRE , APORTANDO AL DESARROLLO DE LOS PROGRAMAS ESTABLECIDOS EN LA POLITICA PUBLICA  DRAF ADOPTADAS POR EL INSTITUTO MUNICIPAL DE DEPORTE Y RECREACION DE VILLAVICENCIO.</t>
  </si>
  <si>
    <t>PRESTACIÒN DE SERVICIOS PROFESIONALES ESPECIALIZADO PARA LA COORDINACIÒN E IMPLEMENTACIÒN DEL AREA DE RECREACIÒN MEDIANTE EL DISEÑO, SEGUIMIENTO Y EVALUACION DE LAS METAS ESTRATEGICAS DE LA RECREACIÒN, ACTIVIDAD FISICA Y DEPORTES, APORTANDO EN EL DESARROLLO DE LOS PROGRAMAS ESTABLECIDOS EN LA POLITICA PUBLICA  DRAF, ADOPTADAS POR EL INSTITUTO MUNICIPAL DE DEPORTE Y RECREACIÒN DE VILLAVICENCIO.</t>
  </si>
  <si>
    <t>PRESTACIÓN DE SERVICIOS DE APOYO A LA GESTION  COMO AUXILIAR  DE RECREACION, ACTIVIDAD FISICA Y DEPORTES PARA EL FOMENTO DE PROGRAMAS DE  RECREACIÒN DE ACUERDO A LAS ESTRATEGIAS DE LA POLITICA PUBLICA DRAF EN EL MUNICIPIO DE VILLAVICENCIO.</t>
  </si>
  <si>
    <t>PRESTACIÓN DE SERVICIOS  COMO AUXILIAR  DE RECREACION, ACTIVIDAD FISICA Y DEPORTES PARA EL FOMENTO DE PROGRAMAS DE  RECREACIÒN DE ACUERDO A LAS ESTRATEGIAS DE LA POLITICA PUBLICA DRAF EN EL MUNICIPIO DE VILLAVICENCIO.</t>
  </si>
  <si>
    <t>PRESTACIÓN DE SERVICIOS DE APOYO A LA GESTION  COMO TECNOLOGO PARA LA IMPLEMENTACION DE LA RECREACION, ACTIVIDAD FISICA Y DEPORTES FOMENTANDO LOS PROGRAMAS DE  RECREACIÒN DE ACUERDO A LAS ESTRATEGIAS DE LA POLITICA PUBLICA DRAF EN EL MUNICIPIO DE VILLAVICENCIO.</t>
  </si>
  <si>
    <t>PRESTACIÓN DE SERVICIOS DE APOYO A LA GESTION  COMO TECNOLOGO PARA LA IMPLEMENTACION DE LA RECREACION, ACTIVIDAD FISICA Y DEPORTES FOMENTANDO LOS PROGRAMAS DE ACTIVIDAD FISICA DE ACUERDO A LAS ESTRATEGIAS DE LA POLITICA PUBLICA DRAF EN EL MUNICIPIO DE VILLAVICENCIO.</t>
  </si>
  <si>
    <t>LUZ ELENA ROJAS SILVA</t>
  </si>
  <si>
    <t>JOSE DE LA CRUZ GOMEZ ROJAS</t>
  </si>
  <si>
    <t>ANGELA JOHANA FIGUEROA MESA</t>
  </si>
  <si>
    <t xml:space="preserve">KAREN LUCIA BAHAMON CORREA </t>
  </si>
  <si>
    <t>LIDIA SUSANA MUÑOZ ACOSTA</t>
  </si>
  <si>
    <t>AURA MARÍA REDONDO FERNANDEZ</t>
  </si>
  <si>
    <t>MARIA NORY RAMIREZ GUTIERREZ</t>
  </si>
  <si>
    <t>LILIANA ANDREA PARRADO CASTRO</t>
  </si>
  <si>
    <t>INDIRA ADELA DÍAZ MONTOYA</t>
  </si>
  <si>
    <t>EDISSON JAVIER AREVALO MEDINA</t>
  </si>
  <si>
    <t>CESAR  ALEJANDRO BARBOSA HERRERA</t>
  </si>
  <si>
    <t>MARTHA ROCIO MARTINEZ LADINO</t>
  </si>
  <si>
    <t>CARLOS ENRIQUE CAÑON MARQUEZ</t>
  </si>
  <si>
    <t>12 DE ABRIL DE 2021/11 DE NOVIEMBRE DE 2021</t>
  </si>
  <si>
    <t>13 DE ABRIL DE 2021/12 DE OCTUBRE DE 2021</t>
  </si>
  <si>
    <t>12 DE ABRIL DE 2021/12 DE NOVIEMBRE DE 2021</t>
  </si>
  <si>
    <t>12 DE ABRIL DE 2021/ 11 DE NOVIEMBRE DE 2021</t>
  </si>
  <si>
    <t>14 DE ABRIL DE 2021/13 DE NOVIEMBRE DE 2021</t>
  </si>
  <si>
    <t>15 DE ABRIL DE 2021/14 DE NOVIEMBRE DE 2021</t>
  </si>
  <si>
    <t>21 DE ABRIL DE 2021/20 DE NOVIEMBRE DE 2021</t>
  </si>
  <si>
    <t>23 DE ABRIL DE 2021/22 DE NOVIEMBRE DE 2021</t>
  </si>
  <si>
    <t>4 DE MAYO DE 2021/3 DE JULIO DE 2021</t>
  </si>
  <si>
    <t>SIETE (7) MESES</t>
  </si>
  <si>
    <t>SEIS (6) MESES</t>
  </si>
  <si>
    <t>DOS (2) MESES</t>
  </si>
  <si>
    <t>39/09 de abril de 2021</t>
  </si>
  <si>
    <t>40/09 de abril de 2021</t>
  </si>
  <si>
    <t>41/09 de abril de 2021</t>
  </si>
  <si>
    <t>42/09 de abril de 2021</t>
  </si>
  <si>
    <t>43/09 de abril de 2021</t>
  </si>
  <si>
    <t>44/09 de abril de 2021</t>
  </si>
  <si>
    <t>45/09 de abril de 2021</t>
  </si>
  <si>
    <t>48/09 de abril de 2021</t>
  </si>
  <si>
    <t>46/09 de abril de 2021</t>
  </si>
  <si>
    <t>54/12 de abril de 2021</t>
  </si>
  <si>
    <t>55/14 de abril de 2021</t>
  </si>
  <si>
    <t>56/15 de abril de 2021</t>
  </si>
  <si>
    <t>62/20 de Abril 2021</t>
  </si>
  <si>
    <t>66/20 de Abril 2021</t>
  </si>
  <si>
    <t>69/22 de Abril 2021</t>
  </si>
  <si>
    <t>70/22 de Abril 2021</t>
  </si>
  <si>
    <t>71/23 de Abril 2021</t>
  </si>
  <si>
    <t>72/23 de Abril 2021</t>
  </si>
  <si>
    <t>73/23 de Abril 2021</t>
  </si>
  <si>
    <t>74/23 de Abril 2021</t>
  </si>
  <si>
    <t>OTTO ERNESTO PRIETO SUAREZ</t>
  </si>
  <si>
    <t>JAIME ORLANDO HERNANDEZ JIMENEZ</t>
  </si>
  <si>
    <t xml:space="preserve">1.  PRODUCTO ENTREGABLE: Plan de clase,informe de ejecuciòn.
2. PRODUCTO ENTREGABLE: Planillas de asistencia, soportes fotogràficos.
3. PRODUCTO ENTREGABLE: Planillas por grupo, fichas demogràfica de registro, evidencias fotogràficas. 
4. PRODUCTO ENTREGABLE: Informe de crecimiento y desarrollo.
5. PRODUCTO ENTREGABLE: Planillas de asistencia.
6. PRODUCTO ENTREGABLE: informe de cobertura.
7.PRODUCTO ENTREGABLE: Planillas de asistencia, contenidos programàticos, evidencias fotogràficas.
8.  PRODUCTO ENTREGABLE: Informe de ejecución  de eventos, planillas de asistencia,evidencia fotogràficas. 
9.   PRODUCTO ENTREGABLE: Documentos soportes de procedimientos de ejecución de clases.
10.PRODUCTO ENTREGABLE: informe de  alcance e impacto social caracterizaciòn poblacional. </t>
  </si>
  <si>
    <t>1.PRODUCTO ENTREGABLE: Planillas de asistencia y fichas de inscripciòn.
2. PRODUCTO ENTREGABLE Planillas de atención, informes de gestiòn.
3. PRODUCTO ENTREGABLE: planillas de asistencia, evidencias fotogràficas, analisis de impacto social.
4.  PRODUCTO ENTREGABLE: Planillas de asistencia, actas de mesas de trabajo.
5. PRODUCTO ENTREGABLE: informe de atenciòn.
6. PRODUCTO ENTREGABLE: Planillas de asistencia, evidencia fotogràficas y contenidos programàticos de las charlas.
7.. PRODUCTO ENTREGABLE: Informe de ejecución  de eventos
8.  PRODUCTO ENTREGABLE: Documentos soportes de procedimientos de ejecución de clases.
9. PRODUCTO ENTREGABLE: informe de  coberturas.
10.  PRODUCTO ENTREGABLE: planillas de asistencia.</t>
  </si>
  <si>
    <t xml:space="preserve">1.PRODUCTO ENTREGABLE: Planillas de asistencia y fichas de inscripciòn.
2. PRODUCTO ENTREGABLE Planillas de atención, informes de gestiòn.
3. PRODUCTO ENTREGABLE: planillas de asistencia, evidencias fotogràficas, analisis de impacto social.
4.  PRODUCTO ENTREGABLE: Planillas de asistencia, actas de mesas de trabajo.
5. PRODUCTO ENTREGABLE: informe de atenciòn.
6. PRODUCTO ENTREGABLE: Planillas de asistencia, evidencia fotogràficas y contenidos programàticos de las charlas.
7.. PRODUCTO ENTREGABLE: Informe de ejecución  de eventos
8.  PRODUCTO ENTREGABLE: Documentos soportes de procedimientos de ejecución de clases.
9. PRODUCTO ENTREGABLE: informe de  coberturas.
10.  PRODUCTO ENTREGABLE: planillas de asistencia.
</t>
  </si>
  <si>
    <t>1. PRODUCTO ENTREGABLE: Planillas de asistencia y fichas de inscripciòn.
2.  PRODUCTO ENTREGABLE Planillas de atención, informes de gestiòn .
3. PRODUCTO ENTREGABLE planillas de asistencia, evidencias fotogràficas, analisis de impacto social. 
4. PRODUCTO ENTREGABLE: Planillas de asistencia, actas de mesa de trabajo.
5. PRODUCTO ENTREGABLE: informe de atenciòn.
6. PRODUCTO ENTREGABLE: Planillas de asistencia,evidencias fotogràficas y contenidos programàticos de las charlas.
7 PRODUCTO ENTREGABLE: Informe de ejecución  de eventos
8. PRODUCTO ENTREGABLE: Documentos soportes de procedimientos de ejecución de clases.
9. PRODUCTO ENTREGABLE: informe de  coberturas.
10. PRODUCTO ENTREGABLE: planillas de asistencia.</t>
  </si>
  <si>
    <t>1.       PRODUCTO Y/O ENTREGABLE: Registro de asistencia, actas de reunión, informes de gestión.
2.        PRODUCTO Y/O ENTREGABLE:  Informe de acompañamiento y supervisión
3.        PRODUCTO Y/O ENTREGABLE:  Matriz de informe de gestión.
4.         PRODUCTO Y/O ENTREGABLE:  informe de cumplimiento, informes de gestión, reporte en la plataforma observatorio de la PPDRAF.
5.         PRODUCTO Y/O ENTREGABLE:  cronograma de actividades del área, informe del plan de acción estratégico.
6. PRODUCTO Y/O ENTREGABLE:  certificado validado por la coordinación del observatorio.
7.   PRODUCTO Y/O ENTREGABLE:  Informe de comité asignado.
8. PRODUCTO ENTREGABLE: informe de visitas, registros fotográficos.
9. PRODUCTO / ENTREGABLE: Documentos soportes de procedimiento en área,  actas de mesa de trabajo con área observatorio y politicas publicas DRAF.
10.  PRODUCTO Y/O ENTREGABLE:  Documentos soportes de procedimientos del programa, procesos e indicadores de gestión, Actas de mesa de trabajo con área de calidad.</t>
  </si>
  <si>
    <t>1.      PRODUCTO Y/O ENTREGABLE: Registro de asistencia, actas de reunión, informes de gestión.
2.     PRODUCTO Y/O ENTREGABLE:  Informe de acompañamiento y supervisión
3.    PRODUCTO Y/O ENTREGABLE:  Matriz de informe de gestión.
4.      PRODUCTO Y/O ENTREGABLE:  informe de cumplimiento, informes de gestión, reporte en la plataforma observatorio de la PPDRAF.
5.   PRODUCTO Y/O ENTREGABLE:  cronograma de actividades del área, informe del plan de acción estratégico.
6.   PRODUCTO Y/O ENTREGABLE:  certificado validado por la coordinación del observatorio.
7.    PRODUCTO Y/O ENTREGABLE:  Informe de comité asignado.
8. PRODUCTO ENTREGABLE: informe de visitas, registros fotográficos.
9.  PRODUCTO / ENTREGABLE: Documentos soportes de procedimiento en área,  actas de mesa de trabajo con área observatorio y politicas publicas DRAF.
10.  PRODUCTO Y/O ENTREGABLE:  Documentos soportes de procedimientos del programa, procesos e indicadores de gestión, Actas de mesa de trabajo con área de calidad.</t>
  </si>
  <si>
    <t xml:space="preserve">1. PRODUCTO ENTREGABLE: Planillas de asistencia y fichas de registro.
2.  PRODUCTO ENTREGABLE Planillas de atención y asistencia, evidencias fotograficas .
3. . PRODUCTO ENTREGABLE informe de ejecuciòn por cada fecha de ejecuciòn.
4. PRODUCTO ENTREGABLE: Planillas de asistencia, acta de mesa de trabajo.
5. PRODUCTO ENTREGABLE: informe de atenciòn.
6. PRODUCTO ENTREGABLE: Planillas de asistencia, contenidos programàticos, evidencia fotograficas.
7.  PRODUCTO ENTREGABLE: Informe de ejecución  de eventos
8.  PRODUCTO ENTREGABLE: Documentos soportes de procedimientos de ejecución de sesiones  de recraciòn.
9.  PRODUCTO ENTREGABLE: informe de  coberturas.
10. PRODUCTO ENTREGABLE: listado asistencia aleatoria,actas de mesa de trabajo, oficios de convocatoria, planillas de asistencia,evidencis fotograficas.
</t>
  </si>
  <si>
    <t xml:space="preserve">1.  PRODUCTO ENTREGABLE: Plan de clase, informe de ejecuciòn .
2. PRODUCTO ENTREGABLE: Planillas de asistencia, soporte fotografico.
3.  PRODUCTO ENTREGABLE: Planillas por grupo, fichas de caracterizaciòn.
4.  PRODUCTO ENTREGABLE: Informe de crecimiento y desarrollo.
5.  PRODUCTO ENTREGABLE: Planillas de asistencia.
6. PRODUCTO ENTREGABLE: informe de cobertura.
7.PRODUCTO ENTREGABLE: Planillas de asistencia, contenidos programàticos, evidencias fotogràficas.
8. PRODUCTO ENTREGABLE: Informe de ejecución  de eventos, planillas de asistencia, evidencias fotogràficas.
9.  PRODUCTO ENTREGABLE: Documentos soportes de procedimientos de ejecución de clases.
10.PRODUCTO ENTREGABLE: informe de  coberturas. </t>
  </si>
  <si>
    <t>1.  PRODUCTO ENTREGABLE: Planillas de asistencia y fichas de registro.
2. PRODUCTO ENTREGABLE Planillas de  asistencia, evidencias fotograficas .
3. PRODUCTO ENTREGABLE informe de ejecuciòn por cada fecha de ejecuciòn.
4. PRODUCTO ENTREGABLE: Planillas de asistencia.
5.  PRODUCTO ENTREGABLE: informe de atenciòn.
7.  PRODUCTO ENTREGABLE: Planillas de  asistencia, evidencias fotograficas</t>
  </si>
  <si>
    <t xml:space="preserve">1. PRODUCTO ENTREGABLE: Planillas de asistencia y fichas de registro.
2.PRODUCTO ENTREGABLE Planillas de atención y asistencia, evidencias fotograficas .
3. PRODUCTO ENTREGABLE Planilla de archivos, folios, o carpetas 
4. PRODUCTO ENTREGABLE: Planillas de asistencia, acta de mesa de trabajo.
5.  PRODUCTO ENTREGABLE: Planilla de seguimiento expedientes radicados
6.  PRODUCTO ENTREGABLE: Informe de ejecución  de eventos
7. PRODUCTO ENTREGABLE: Documentos soportes de procedimientos de ejecución de sesiones  de recraciòn.
8.PRODUCTO ENTREGABLE: soporte de trasabilidad de tareas cumplidas.
</t>
  </si>
  <si>
    <t xml:space="preserve">1. PRODUCTO ENTREGABLE: Planillas de asistencia y fichas de registro.
2.  PRODUCTO ENTREGABLE Planillas de atención y asistencia, evidencias fotograficas .
3.  PRODUCTO ENTREGABLE informe de ejecuciòn por cada fecha de ejecuciòn.
4.  PRODUCTO ENTREGABLE: Planillas de asistencia, acta de mesa de trabajo.
5.PRODUCTO ENTREGABLE: informe de atenciòn.
6. PRODUCTO ENTREGABLE: Informe de ejecución  de eventos.
7.  PRODUCTO ENTREGABLE: Documentos soportes de procedimientos de ejecución de sesiones  de recraciòn.
8.  PRODUCTO ENTREGABLE: informe de  coberturas.
9. PRODUCTO ENTREGABLE: listado asistencia aleatoria,actas de mesa de trabajo, oficios de convocatoria, planillas de asistencia,evidencias fotograficas.
</t>
  </si>
  <si>
    <t xml:space="preserve">1. PRODUCTO ENTREGABLE: Planillas de asistencia y fichas de registro.
2.  PRODUCTO ENTREGABLE Planillas de atención y asistencia, evidencias fotograficas .
3. PRODUCTO ENTREGABLE informe de ejecuciòn por cada fecha de ejecuciòn.
4. PRODUCTO ENTREGABLE: Planillas de asistencia, acta de mesa de trabajo.
5. PRODUCTO ENTREGABLE: informe de atenciòn.
6. PRODUCTO ENTREGABLE: Planillas de asistencia, contenidos programàticos, evidencia fotograficas.
7.PRODUCTO ENTREGABLE: Informe de ejecución  de eventos
8.  PRODUCTO ENTREGABLE: Documentos soportes de procedimientos de ejecución de sesiones  de recraciòn.
9. PRODUCTO ENTREGABLE: informe de  coberturas.
10. PRODUCTO ENTREGABLE: listado asistencia aleatoria,actas de mesa de trabajo, oficios de convocatoria, planillas de asistencia,evidencis fotograficas.
</t>
  </si>
  <si>
    <t xml:space="preserve">1. PRODUCTO ENTREGABLE: Planillas de asistencia y fichas de registro.
2. PRODUCTO ENTREGABLE Planillas de atención y asistencia, evidencias fotograficas .
3. PRODUCTO ENTREGABLE informe de ejecuciòn por cada fecha de ejecuciòn.
4. PRODUCTO ENTREGABLE: Planillas de asistencia, acta de mesa de trabajo.
5.PRODUCTO ENTREGABLE: Planillas de asistencia, contenidos programàticos, evidencia fotograficas.
7. PRODUCTO ENTREGABLE: Informe de ejecución  de eventos
8.   PRODUCTO ENTREGABLE: Documentos soportes de procedimientos de ejecución de sesiones  de recraciòn.
9. PRODUCTO ENTREGABLE: informe de  coberturas.
10. PRODUCTO ENTREGABLE: listado asistencia aleatoria,actas de mesa de trabajo, oficios de convocatoria, planillas de asistencia,evidencis fotograficas.
</t>
  </si>
  <si>
    <t xml:space="preserve">1.  PRODUCTO ENTREGABLE: Planillas de asistencia y fichas de registro.
2.  PRODUCTO ENTREGABLE Planillas de atención y asistencia, evidencias fotograficas .
3. PRODUCTO ENTREGABLE informe de ejecuciòn por cada fecha de ejecuciòn.
4. PRODUCTO ENTREGABLE: Planillas de asistencia, acta de mesa de trabajo.
5. PRODUCTO ENTREGABLE: informe de atenciòn.
6. PRODUCTO ENTREGABLE: Planillas de asistencia, contenidos programàticos, evidencia fotograficas.
7.  PRODUCTO ENTREGABLE: Informe de ejecución  de eventos
8.  PRODUCTO ENTREGABLE: Documentos soportes de procedimientos de ejecución de sesiones  de recraciòn.
9.  PRODUCTO ENTREGABLE: informe de  coberturas.
</t>
  </si>
  <si>
    <t xml:space="preserve">1. . PRODUCTO ENTREGABLE: Planillas de asistencia y fichas de registro.
2. PRODUCTO ENTREGABLE Planillas de atención y asistencia, evidencias fotograficas .
3. PRODUCTO ENTREGABLE informe de ejecuciòn por cada fecha de ejecuciòn.
4. PRODUCTO ENTREGABLE: Planillas de asistencia, acta de mesa de trabajo.
5. PRODUCTO ENTREGABLE: informe de atenciòn.
6. PRODUCTO ENTREGABLE: Planillas de asistencia, contenidos programàticos, evidencia fotograficas.
7. PRODUCTO ENTREGABLE: Informe de ejecución  de eventos
8. PRODUCTO ENTREGABLE: Documentos soportes de procedimientos de ejecución de sesiones  de recraciòn.
9.  PRODUCTO ENTREGABLE: informe de  coberturas.
10. PRODUCTO ENTREGABLE: listado asistencia aleatoria,actas de mesa de trabajo, oficios de convocatoria, planillas de asistencia,evidencis fotograficas.
</t>
  </si>
  <si>
    <t xml:space="preserve">1. PRODUCTO ENTREGABLE: Planillas de asistencia y fichas de registro.
2. PRODUCTO ENTREGABLE Planillas de atención y asistencia, evidencias fotograficas .
3. PRODUCTO ENTREGABLE informe de ejecuciòn por cada fecha de ejecuciòn.
4.   PRODUCTO ENTREGABLE: Planillas de asistencia, acta de mesa de trabajo.
5.PRODUCTO ENTREGABLE: informe de atenciòn.
6.  PRODUCTO ENTREGABLE: Informe de ejecución  de eventos.
8. PRODUCTO ENTREGABLE: Documentos soportes de procedimientos de ejecución de sesiones  de recraciòn.
9. PRODUCTO ENTREGABLE: informe de  coberturas.
10. PRODUCTO ENTREGABLE: listado asistencia aleatoria,actas de mesa de trabajo, oficios de convocatoria, planillas de asistencia,evidencias fotograficas
</t>
  </si>
  <si>
    <t xml:space="preserve">1. PRODUCTO ENTREGABLE: Planillas de asistencia y fichas de registro.
2. PRODUCTO ENTREGABLE Planillas de atención y asistencia, evidencias fotograficas .
3. PRODUCTO ENTREGABLE informe de ejecuciòn por cada fecha de ejecuciòn.
4. PRODUCTO ENTREGABLE: Planillas de asistencia, acta de mesa de trabajo.
5. PRODUCTO ENTREGABLE: informe de atenciòn.
6.  PRODUCTO ENTREGABLE: Planillas de asistencia, contenidos programàticos, evidencia fotograficas.
7. PRODUCTO ENTREGABLE: Informe de ejecución  de eventos
8. PRODUCTO ENTREGABLE: Documentos soportes de procedimientos de ejecución de sesiones  de recraciòn.
9. PRODUCTO ENTREGABLE: informe de  coberturas.
</t>
  </si>
  <si>
    <t>En el segundo trimestre se realizo la selección y asignacion de talento humano para la operacionalidad de los diversos programas que contiene el proyecto para su adecuada ejecucion en la vigencia. En el Mes de julio se tiene programada la incorporacion de los recursos por adicion.</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</si>
</sst>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dd\-mm\-yy;@"/>
    <numFmt numFmtId="165" formatCode="&quot;$&quot;\ #,##0"/>
    <numFmt numFmtId="166" formatCode="&quot;$&quot;\ #,##0.00"/>
    <numFmt numFmtId="167" formatCode="_(&quot;$&quot;* #,##0_);_(&quot;$&quot;* \(#,##0\);_(&quot;$&quot;* &quot;-&quot;??_);_(@_)"/>
    <numFmt numFmtId="168" formatCode="_-&quot;$&quot;\ * #,##0_-;\-&quot;$&quot;\ * #,##0_-;_-&quot;$&quot;\ * &quot;-&quot;_-;_-@"/>
    <numFmt numFmtId="169" formatCode="_-* #,##0_-;\-* #,##0_-;_-* &quot;-&quot;??_-;_-@_-"/>
    <numFmt numFmtId="170" formatCode="0.0"/>
  </numFmts>
  <fonts count="36" x14ac:knownFonts="1">
    <font>
      <sz val="11"/>
      <color theme="1"/>
      <name val="Calibri"/>
      <family val="2"/>
      <scheme val="minor"/>
    </font>
    <font>
      <sz val="10"/>
      <name val="Arial"/>
      <family val="2"/>
    </font>
    <font>
      <sz val="11"/>
      <color theme="1"/>
      <name val="Calibri"/>
      <family val="2"/>
      <scheme val="minor"/>
    </font>
    <font>
      <sz val="9"/>
      <color theme="1"/>
      <name val="Tahoma"/>
      <family val="2"/>
    </font>
    <font>
      <b/>
      <sz val="9"/>
      <color theme="1"/>
      <name val="Tahoma"/>
      <family val="2"/>
    </font>
    <font>
      <b/>
      <sz val="9"/>
      <name val="Tahoma"/>
      <family val="2"/>
    </font>
    <font>
      <b/>
      <sz val="9"/>
      <color theme="2" tint="-0.499984740745262"/>
      <name val="Tahoma"/>
      <family val="2"/>
    </font>
    <font>
      <b/>
      <sz val="8"/>
      <name val="Tahoma"/>
      <family val="2"/>
    </font>
    <font>
      <sz val="8"/>
      <name val="Tahoma"/>
      <family val="2"/>
    </font>
    <font>
      <sz val="9"/>
      <name val="Tahoma"/>
      <family val="2"/>
    </font>
    <font>
      <sz val="9"/>
      <color rgb="FFFF0000"/>
      <name val="Tahoma"/>
      <family val="2"/>
    </font>
    <font>
      <b/>
      <sz val="9"/>
      <color theme="1" tint="0.249977111117893"/>
      <name val="Tahoma"/>
      <family val="2"/>
    </font>
    <font>
      <sz val="8"/>
      <color rgb="FFFF0000"/>
      <name val="Tahoma"/>
      <family val="2"/>
    </font>
    <font>
      <b/>
      <sz val="9"/>
      <color rgb="FFFF0000"/>
      <name val="Tahoma"/>
      <family val="2"/>
    </font>
    <font>
      <b/>
      <sz val="8"/>
      <color theme="2" tint="-0.249977111117893"/>
      <name val="Tahoma"/>
      <family val="2"/>
    </font>
    <font>
      <b/>
      <sz val="8"/>
      <color theme="1"/>
      <name val="Tahoma"/>
      <family val="2"/>
    </font>
    <font>
      <b/>
      <sz val="9"/>
      <color indexed="81"/>
      <name val="Tahoma"/>
      <family val="2"/>
    </font>
    <font>
      <sz val="9"/>
      <color indexed="81"/>
      <name val="Tahoma"/>
      <family val="2"/>
    </font>
    <font>
      <b/>
      <sz val="10"/>
      <color theme="0"/>
      <name val="Arial"/>
      <family val="2"/>
    </font>
    <font>
      <sz val="9"/>
      <color theme="1"/>
      <name val="Arial"/>
      <family val="2"/>
    </font>
    <font>
      <sz val="9"/>
      <color theme="1"/>
      <name val="Calibri"/>
      <family val="2"/>
      <scheme val="minor"/>
    </font>
    <font>
      <b/>
      <sz val="9"/>
      <color theme="1"/>
      <name val="Arial"/>
      <family val="2"/>
    </font>
    <font>
      <b/>
      <sz val="9"/>
      <color theme="0"/>
      <name val="Arial"/>
      <family val="2"/>
    </font>
    <font>
      <b/>
      <sz val="9"/>
      <name val="Arial"/>
      <family val="2"/>
    </font>
    <font>
      <b/>
      <sz val="9"/>
      <color theme="1"/>
      <name val="Calibri"/>
      <family val="2"/>
      <scheme val="minor"/>
    </font>
    <font>
      <sz val="9"/>
      <color theme="5" tint="-0.249977111117893"/>
      <name val="Arial"/>
      <family val="2"/>
    </font>
    <font>
      <sz val="9"/>
      <name val="Arial"/>
      <family val="2"/>
    </font>
    <font>
      <b/>
      <sz val="9"/>
      <color theme="5" tint="-0.249977111117893"/>
      <name val="Arial"/>
      <family val="2"/>
    </font>
    <font>
      <b/>
      <i/>
      <sz val="11"/>
      <color theme="1"/>
      <name val="Calibri"/>
      <family val="2"/>
      <scheme val="minor"/>
    </font>
    <font>
      <i/>
      <sz val="11"/>
      <color theme="1"/>
      <name val="Calibri"/>
      <family val="2"/>
      <scheme val="minor"/>
    </font>
    <font>
      <b/>
      <sz val="9"/>
      <color theme="1" tint="0.249977111117893"/>
      <name val="Arial"/>
      <family val="2"/>
    </font>
    <font>
      <b/>
      <sz val="12"/>
      <name val="Arial"/>
      <family val="2"/>
    </font>
    <font>
      <b/>
      <sz val="8"/>
      <name val="Arial"/>
      <family val="2"/>
    </font>
    <font>
      <u/>
      <sz val="11"/>
      <color theme="10"/>
      <name val="Calibri"/>
      <family val="2"/>
      <scheme val="minor"/>
    </font>
    <font>
      <sz val="11"/>
      <color theme="1"/>
      <name val="Calibri"/>
      <family val="2"/>
    </font>
    <font>
      <sz val="11"/>
      <color rgb="FF000000"/>
      <name val="Calibri"/>
      <family val="2"/>
    </font>
  </fonts>
  <fills count="23">
    <fill>
      <patternFill patternType="none"/>
    </fill>
    <fill>
      <patternFill patternType="gray125"/>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FFCCFF"/>
        <bgColor indexed="64"/>
      </patternFill>
    </fill>
    <fill>
      <patternFill patternType="solid">
        <fgColor rgb="FF99FF99"/>
        <bgColor indexed="64"/>
      </patternFill>
    </fill>
    <fill>
      <patternFill patternType="solid">
        <fgColor theme="8" tint="0.79998168889431442"/>
        <bgColor indexed="64"/>
      </patternFill>
    </fill>
    <fill>
      <patternFill patternType="solid">
        <fgColor rgb="FF33CCCC"/>
        <bgColor indexed="64"/>
      </patternFill>
    </fill>
    <fill>
      <patternFill patternType="solid">
        <fgColor theme="8" tint="0.39997558519241921"/>
        <bgColor indexed="64"/>
      </patternFill>
    </fill>
    <fill>
      <patternFill patternType="solid">
        <fgColor theme="2"/>
        <bgColor indexed="64"/>
      </patternFill>
    </fill>
    <fill>
      <patternFill patternType="solid">
        <fgColor theme="8" tint="-0.249977111117893"/>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66FFFF"/>
        <bgColor indexed="64"/>
      </patternFill>
    </fill>
    <fill>
      <patternFill patternType="solid">
        <fgColor theme="0"/>
        <bgColor rgb="FFE5B8B7"/>
      </patternFill>
    </fill>
    <fill>
      <patternFill patternType="solid">
        <fgColor theme="0"/>
        <bgColor rgb="FFCFE2F3"/>
      </patternFill>
    </fill>
    <fill>
      <patternFill patternType="solid">
        <fgColor theme="0"/>
        <bgColor rgb="FFB2A1C7"/>
      </patternFill>
    </fill>
    <fill>
      <patternFill patternType="solid">
        <fgColor theme="0"/>
        <bgColor rgb="FF92CDDC"/>
      </patternFill>
    </fill>
    <fill>
      <patternFill patternType="solid">
        <fgColor theme="0"/>
        <bgColor rgb="FFE6B8B7"/>
      </patternFill>
    </fill>
    <fill>
      <patternFill patternType="solid">
        <fgColor theme="0"/>
        <bgColor rgb="FFD5FFEE"/>
      </patternFill>
    </fill>
  </fills>
  <borders count="2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5">
    <xf numFmtId="0" fontId="0" fillId="0" borderId="0"/>
    <xf numFmtId="0" fontId="1" fillId="0" borderId="0"/>
    <xf numFmtId="9" fontId="2" fillId="0" borderId="0" applyFont="0" applyFill="0" applyBorder="0" applyAlignment="0" applyProtection="0"/>
    <xf numFmtId="0" fontId="33" fillId="0" borderId="0" applyNumberFormat="0" applyFill="0" applyBorder="0" applyAlignment="0" applyProtection="0"/>
    <xf numFmtId="43" fontId="2" fillId="0" borderId="0" applyFont="0" applyFill="0" applyBorder="0" applyAlignment="0" applyProtection="0"/>
  </cellStyleXfs>
  <cellXfs count="372">
    <xf numFmtId="0" fontId="0" fillId="0" borderId="0" xfId="0"/>
    <xf numFmtId="0" fontId="3" fillId="0" borderId="0" xfId="0" applyFont="1"/>
    <xf numFmtId="164" fontId="3" fillId="0" borderId="0" xfId="0" applyNumberFormat="1" applyFont="1"/>
    <xf numFmtId="0" fontId="3" fillId="0" borderId="0" xfId="0" applyFont="1" applyAlignment="1">
      <alignment vertical="center"/>
    </xf>
    <xf numFmtId="0" fontId="4" fillId="0" borderId="0" xfId="0" applyFont="1" applyAlignment="1">
      <alignment vertical="center"/>
    </xf>
    <xf numFmtId="49" fontId="4" fillId="3" borderId="8" xfId="0" applyNumberFormat="1" applyFont="1" applyFill="1" applyBorder="1" applyAlignment="1">
      <alignment horizontal="center" vertical="center" wrapText="1"/>
    </xf>
    <xf numFmtId="0" fontId="3" fillId="0" borderId="0" xfId="0" applyFont="1" applyAlignment="1">
      <alignment horizontal="center" vertical="center"/>
    </xf>
    <xf numFmtId="49" fontId="4" fillId="0" borderId="0" xfId="0" applyNumberFormat="1" applyFont="1" applyAlignment="1">
      <alignment vertical="center" wrapText="1"/>
    </xf>
    <xf numFmtId="0" fontId="4" fillId="0" borderId="0" xfId="0" applyFont="1" applyAlignment="1">
      <alignment horizontal="center" vertical="center"/>
    </xf>
    <xf numFmtId="1" fontId="4" fillId="0" borderId="0" xfId="0" applyNumberFormat="1" applyFont="1" applyAlignment="1">
      <alignment horizontal="center" vertical="center"/>
    </xf>
    <xf numFmtId="0" fontId="5" fillId="0" borderId="0" xfId="0" applyFont="1" applyAlignment="1">
      <alignment horizontal="center" vertical="center"/>
    </xf>
    <xf numFmtId="0" fontId="4" fillId="3" borderId="8" xfId="0" applyFont="1" applyFill="1" applyBorder="1" applyAlignment="1">
      <alignment horizontal="center" vertical="center"/>
    </xf>
    <xf numFmtId="0" fontId="6" fillId="0" borderId="6" xfId="0" applyFont="1" applyBorder="1" applyAlignment="1">
      <alignment horizontal="center" vertical="center"/>
    </xf>
    <xf numFmtId="0" fontId="3" fillId="0" borderId="0" xfId="0" applyFont="1" applyAlignment="1">
      <alignment horizontal="center"/>
    </xf>
    <xf numFmtId="0" fontId="4" fillId="0" borderId="6" xfId="0" applyFont="1" applyBorder="1" applyAlignment="1">
      <alignment horizontal="center" vertical="center"/>
    </xf>
    <xf numFmtId="0" fontId="7" fillId="8" borderId="15" xfId="0" applyFont="1" applyFill="1" applyBorder="1" applyAlignment="1">
      <alignment horizontal="center" vertical="center" wrapText="1"/>
    </xf>
    <xf numFmtId="0" fontId="7" fillId="9" borderId="6" xfId="0" applyFont="1" applyFill="1" applyBorder="1" applyAlignment="1">
      <alignment horizontal="center" vertical="center" wrapText="1"/>
    </xf>
    <xf numFmtId="0" fontId="7" fillId="9" borderId="6" xfId="0" applyFont="1" applyFill="1" applyBorder="1" applyAlignment="1">
      <alignment horizontal="center" vertical="center" textRotation="90" wrapText="1"/>
    </xf>
    <xf numFmtId="0" fontId="5" fillId="0" borderId="0" xfId="0" applyFont="1"/>
    <xf numFmtId="0" fontId="7" fillId="5" borderId="6" xfId="0" applyFont="1" applyFill="1" applyBorder="1" applyAlignment="1">
      <alignment horizontal="center" vertical="center" wrapText="1"/>
    </xf>
    <xf numFmtId="0" fontId="7" fillId="6" borderId="6" xfId="0" applyFont="1" applyFill="1" applyBorder="1" applyAlignment="1">
      <alignment horizontal="center" vertical="center" wrapText="1"/>
    </xf>
    <xf numFmtId="0" fontId="7" fillId="7" borderId="13" xfId="0" applyFont="1" applyFill="1" applyBorder="1" applyAlignment="1">
      <alignment horizontal="center" vertical="center" wrapText="1"/>
    </xf>
    <xf numFmtId="0" fontId="7" fillId="7" borderId="15" xfId="0" applyFont="1" applyFill="1" applyBorder="1" applyAlignment="1">
      <alignment horizontal="center" vertical="center" wrapText="1"/>
    </xf>
    <xf numFmtId="0" fontId="7" fillId="8" borderId="14" xfId="0" applyFont="1" applyFill="1" applyBorder="1" applyAlignment="1">
      <alignment horizontal="center" vertical="center" wrapText="1"/>
    </xf>
    <xf numFmtId="0" fontId="7" fillId="9" borderId="8" xfId="0" applyFont="1" applyFill="1" applyBorder="1" applyAlignment="1">
      <alignment horizontal="center" vertical="center" wrapText="1"/>
    </xf>
    <xf numFmtId="0" fontId="7" fillId="0" borderId="0" xfId="0" applyFont="1"/>
    <xf numFmtId="165" fontId="10" fillId="0" borderId="6" xfId="0" applyNumberFormat="1" applyFont="1" applyBorder="1" applyAlignment="1" applyProtection="1">
      <alignment vertical="center" wrapText="1"/>
      <protection locked="0"/>
    </xf>
    <xf numFmtId="165" fontId="10" fillId="0" borderId="6" xfId="0" applyNumberFormat="1" applyFont="1" applyBorder="1" applyAlignment="1" applyProtection="1">
      <alignment vertical="center"/>
      <protection locked="0"/>
    </xf>
    <xf numFmtId="9" fontId="9" fillId="0" borderId="3" xfId="0" applyNumberFormat="1" applyFont="1" applyBorder="1" applyAlignment="1" applyProtection="1">
      <alignment horizontal="center" vertical="center" wrapText="1"/>
      <protection locked="0"/>
    </xf>
    <xf numFmtId="165" fontId="10" fillId="0" borderId="6" xfId="0" applyNumberFormat="1" applyFont="1" applyBorder="1" applyAlignment="1" applyProtection="1">
      <alignment horizontal="right" vertical="center" wrapText="1"/>
      <protection locked="0"/>
    </xf>
    <xf numFmtId="0" fontId="13" fillId="0" borderId="0" xfId="0" applyFont="1" applyAlignment="1">
      <alignment vertical="center"/>
    </xf>
    <xf numFmtId="165" fontId="11" fillId="0" borderId="0" xfId="0" applyNumberFormat="1" applyFont="1" applyAlignment="1">
      <alignment vertical="center"/>
    </xf>
    <xf numFmtId="165" fontId="11" fillId="5" borderId="0" xfId="0" applyNumberFormat="1" applyFont="1" applyFill="1" applyAlignment="1">
      <alignment horizontal="center" vertical="center"/>
    </xf>
    <xf numFmtId="0" fontId="13" fillId="0" borderId="0" xfId="0" applyFont="1" applyAlignment="1">
      <alignment horizontal="center" vertical="center"/>
    </xf>
    <xf numFmtId="0" fontId="9" fillId="0" borderId="0" xfId="0" applyFont="1" applyAlignment="1">
      <alignment vertical="center"/>
    </xf>
    <xf numFmtId="0" fontId="9" fillId="0" borderId="0" xfId="0" applyFont="1" applyAlignment="1">
      <alignment horizontal="center" vertical="center"/>
    </xf>
    <xf numFmtId="0" fontId="9" fillId="0" borderId="0" xfId="0" applyFont="1"/>
    <xf numFmtId="0" fontId="9" fillId="0" borderId="0" xfId="0" applyFont="1" applyAlignment="1">
      <alignment horizontal="center"/>
    </xf>
    <xf numFmtId="0" fontId="5" fillId="0" borderId="6" xfId="0" applyFont="1" applyBorder="1" applyAlignment="1">
      <alignment vertical="center"/>
    </xf>
    <xf numFmtId="0" fontId="4" fillId="0" borderId="0" xfId="0" applyFont="1"/>
    <xf numFmtId="0" fontId="7" fillId="0" borderId="0" xfId="0" applyFont="1" applyAlignment="1">
      <alignment vertical="center" wrapText="1"/>
    </xf>
    <xf numFmtId="0" fontId="14" fillId="0" borderId="0" xfId="0" applyFont="1" applyAlignment="1">
      <alignment vertical="center" wrapText="1"/>
    </xf>
    <xf numFmtId="0" fontId="7" fillId="0" borderId="1" xfId="0" applyFont="1" applyBorder="1" applyAlignment="1">
      <alignment vertical="center" wrapText="1"/>
    </xf>
    <xf numFmtId="0" fontId="8" fillId="0" borderId="6" xfId="0" applyFont="1" applyBorder="1" applyAlignment="1">
      <alignment vertical="center" wrapText="1"/>
    </xf>
    <xf numFmtId="0" fontId="7" fillId="0" borderId="6" xfId="0" applyFont="1" applyBorder="1" applyAlignment="1">
      <alignment horizontal="right" vertical="center" wrapText="1"/>
    </xf>
    <xf numFmtId="0" fontId="15" fillId="0" borderId="1" xfId="0" applyFont="1" applyBorder="1"/>
    <xf numFmtId="0" fontId="7" fillId="0" borderId="0" xfId="0" applyFont="1" applyAlignment="1">
      <alignment vertical="center" textRotation="90" wrapText="1"/>
    </xf>
    <xf numFmtId="0" fontId="8" fillId="0" borderId="0" xfId="0" applyFont="1" applyAlignment="1">
      <alignment vertical="center" wrapText="1"/>
    </xf>
    <xf numFmtId="0" fontId="19" fillId="0" borderId="0" xfId="0" applyFont="1"/>
    <xf numFmtId="0" fontId="20" fillId="0" borderId="0" xfId="0" applyFont="1"/>
    <xf numFmtId="0" fontId="21" fillId="0" borderId="0" xfId="0" applyFont="1" applyAlignment="1">
      <alignment horizontal="center" vertical="center"/>
    </xf>
    <xf numFmtId="0" fontId="21" fillId="0" borderId="0" xfId="0" applyFont="1" applyAlignment="1">
      <alignment vertical="center"/>
    </xf>
    <xf numFmtId="0" fontId="23" fillId="0" borderId="12" xfId="0" applyFont="1" applyBorder="1" applyAlignment="1">
      <alignment horizontal="center" vertical="center" wrapText="1"/>
    </xf>
    <xf numFmtId="0" fontId="23" fillId="0" borderId="12" xfId="0" applyFont="1" applyBorder="1" applyAlignment="1">
      <alignment horizontal="left" vertical="center" wrapText="1"/>
    </xf>
    <xf numFmtId="0" fontId="25" fillId="0" borderId="12" xfId="0" applyFont="1" applyBorder="1" applyAlignment="1">
      <alignment vertical="center" wrapText="1"/>
    </xf>
    <xf numFmtId="0" fontId="23" fillId="0" borderId="12" xfId="0" applyFont="1" applyBorder="1" applyAlignment="1">
      <alignment vertical="center" wrapText="1"/>
    </xf>
    <xf numFmtId="0" fontId="23" fillId="0" borderId="0" xfId="0" applyFont="1" applyAlignment="1">
      <alignment vertical="center" wrapText="1"/>
    </xf>
    <xf numFmtId="0" fontId="23" fillId="0" borderId="0" xfId="0" applyFont="1" applyAlignment="1">
      <alignment horizontal="center" vertical="center" wrapText="1"/>
    </xf>
    <xf numFmtId="0" fontId="19" fillId="0" borderId="0" xfId="0" applyFont="1" applyAlignment="1">
      <alignment horizontal="left" wrapText="1"/>
    </xf>
    <xf numFmtId="164" fontId="19" fillId="0" borderId="0" xfId="0" applyNumberFormat="1" applyFont="1"/>
    <xf numFmtId="0" fontId="27" fillId="0" borderId="0" xfId="0" applyFont="1" applyAlignment="1">
      <alignment horizontal="center" vertical="center"/>
    </xf>
    <xf numFmtId="0" fontId="27" fillId="0" borderId="0" xfId="0" applyFont="1" applyAlignment="1">
      <alignment vertical="center"/>
    </xf>
    <xf numFmtId="0" fontId="23" fillId="0" borderId="0" xfId="0" applyFont="1" applyBorder="1" applyAlignment="1">
      <alignment horizontal="center" vertical="center" wrapText="1"/>
    </xf>
    <xf numFmtId="0" fontId="23" fillId="0" borderId="0" xfId="0" applyFont="1" applyBorder="1" applyAlignment="1">
      <alignment horizontal="left" vertical="center" wrapText="1"/>
    </xf>
    <xf numFmtId="0" fontId="25" fillId="0" borderId="0" xfId="0" applyFont="1" applyBorder="1" applyAlignment="1">
      <alignment vertical="center" wrapText="1"/>
    </xf>
    <xf numFmtId="0" fontId="23" fillId="0" borderId="0" xfId="0" applyFont="1" applyBorder="1" applyAlignment="1">
      <alignment vertical="center" wrapText="1"/>
    </xf>
    <xf numFmtId="0" fontId="29" fillId="0" borderId="0" xfId="0" applyFont="1"/>
    <xf numFmtId="0" fontId="28" fillId="2" borderId="0" xfId="0" applyFont="1" applyFill="1" applyAlignment="1">
      <alignment horizontal="center" vertical="center"/>
    </xf>
    <xf numFmtId="0" fontId="28" fillId="0" borderId="0" xfId="0" applyFont="1" applyAlignment="1">
      <alignment horizontal="left" vertical="center"/>
    </xf>
    <xf numFmtId="0" fontId="29" fillId="0" borderId="0" xfId="0" applyFont="1" applyAlignment="1">
      <alignment horizontal="justify" vertical="center" wrapText="1"/>
    </xf>
    <xf numFmtId="0" fontId="29" fillId="0" borderId="0" xfId="0" applyFont="1" applyAlignment="1">
      <alignment vertical="center"/>
    </xf>
    <xf numFmtId="0" fontId="28" fillId="6" borderId="0" xfId="0" applyFont="1" applyFill="1" applyAlignment="1">
      <alignment horizontal="left" vertical="center"/>
    </xf>
    <xf numFmtId="0" fontId="29" fillId="6" borderId="0" xfId="0" applyFont="1" applyFill="1" applyAlignment="1">
      <alignment horizontal="justify" vertical="center" wrapText="1"/>
    </xf>
    <xf numFmtId="0" fontId="29" fillId="0" borderId="0" xfId="0" applyFont="1" applyAlignment="1">
      <alignment horizontal="left" vertical="center"/>
    </xf>
    <xf numFmtId="0" fontId="29" fillId="6" borderId="0" xfId="0" applyFont="1" applyFill="1" applyAlignment="1">
      <alignment horizontal="left" vertical="center"/>
    </xf>
    <xf numFmtId="0" fontId="28" fillId="0" borderId="0" xfId="0" applyFont="1" applyAlignment="1">
      <alignment horizontal="center" vertical="center"/>
    </xf>
    <xf numFmtId="4" fontId="9" fillId="0" borderId="6" xfId="0" applyNumberFormat="1" applyFont="1" applyBorder="1" applyAlignment="1" applyProtection="1">
      <alignment vertical="center"/>
      <protection locked="0"/>
    </xf>
    <xf numFmtId="165" fontId="9" fillId="0" borderId="6" xfId="0" applyNumberFormat="1" applyFont="1" applyBorder="1" applyAlignment="1" applyProtection="1">
      <alignment vertical="center"/>
      <protection locked="0"/>
    </xf>
    <xf numFmtId="0" fontId="28" fillId="0" borderId="0" xfId="0" applyFont="1" applyBorder="1" applyAlignment="1">
      <alignment horizontal="left" vertical="center"/>
    </xf>
    <xf numFmtId="0" fontId="29" fillId="0" borderId="0" xfId="0" applyFont="1" applyBorder="1" applyAlignment="1">
      <alignment horizontal="justify" vertical="center" wrapText="1"/>
    </xf>
    <xf numFmtId="0" fontId="29" fillId="0" borderId="0" xfId="0" applyFont="1" applyBorder="1"/>
    <xf numFmtId="0" fontId="7" fillId="9" borderId="1" xfId="0" applyFont="1" applyFill="1" applyBorder="1" applyAlignment="1">
      <alignment horizontal="center" vertical="center" textRotation="90" wrapText="1"/>
    </xf>
    <xf numFmtId="0" fontId="7" fillId="9" borderId="4" xfId="0" applyFont="1" applyFill="1" applyBorder="1" applyAlignment="1">
      <alignment horizontal="center" vertical="center" wrapText="1"/>
    </xf>
    <xf numFmtId="0" fontId="7" fillId="9" borderId="18" xfId="0" applyFont="1" applyFill="1" applyBorder="1" applyAlignment="1">
      <alignment horizontal="center" vertical="center" wrapText="1"/>
    </xf>
    <xf numFmtId="0" fontId="7" fillId="9" borderId="17" xfId="0" applyFont="1" applyFill="1" applyBorder="1" applyAlignment="1">
      <alignment horizontal="center" vertical="center" wrapText="1"/>
    </xf>
    <xf numFmtId="0" fontId="23" fillId="10" borderId="6" xfId="1" applyFont="1" applyFill="1" applyBorder="1" applyAlignment="1">
      <alignment horizontal="center" vertical="center" wrapText="1"/>
    </xf>
    <xf numFmtId="3" fontId="26" fillId="0" borderId="6" xfId="1" applyNumberFormat="1" applyFont="1" applyBorder="1" applyAlignment="1" applyProtection="1">
      <alignment horizontal="center" textRotation="90" wrapText="1"/>
      <protection locked="0"/>
    </xf>
    <xf numFmtId="3" fontId="26" fillId="0" borderId="6" xfId="0" applyNumberFormat="1" applyFont="1" applyBorder="1" applyAlignment="1" applyProtection="1">
      <alignment horizontal="center" textRotation="90"/>
      <protection locked="0"/>
    </xf>
    <xf numFmtId="3" fontId="23" fillId="0" borderId="6" xfId="1" applyNumberFormat="1" applyFont="1" applyBorder="1" applyAlignment="1">
      <alignment horizontal="center" textRotation="90" wrapText="1"/>
    </xf>
    <xf numFmtId="3" fontId="23" fillId="14" borderId="6" xfId="1" applyNumberFormat="1" applyFont="1" applyFill="1" applyBorder="1" applyAlignment="1">
      <alignment horizontal="center" textRotation="90" wrapText="1"/>
    </xf>
    <xf numFmtId="3" fontId="23" fillId="11" borderId="6" xfId="1" applyNumberFormat="1" applyFont="1" applyFill="1" applyBorder="1" applyAlignment="1">
      <alignment horizontal="center" textRotation="90" wrapText="1"/>
    </xf>
    <xf numFmtId="0" fontId="21" fillId="0" borderId="12" xfId="0" applyFont="1" applyBorder="1" applyAlignment="1">
      <alignment horizontal="center" vertical="center"/>
    </xf>
    <xf numFmtId="0" fontId="21" fillId="0" borderId="0" xfId="0" applyFont="1" applyBorder="1" applyAlignment="1">
      <alignment horizontal="center" vertical="center"/>
    </xf>
    <xf numFmtId="9" fontId="9" fillId="0" borderId="8" xfId="0" applyNumberFormat="1" applyFont="1" applyBorder="1" applyAlignment="1" applyProtection="1">
      <alignment horizontal="center" vertical="center" wrapText="1"/>
      <protection locked="0"/>
    </xf>
    <xf numFmtId="49" fontId="5" fillId="0" borderId="6" xfId="0" applyNumberFormat="1" applyFont="1" applyBorder="1" applyAlignment="1">
      <alignment horizontal="center" vertical="center" wrapText="1"/>
    </xf>
    <xf numFmtId="166" fontId="11" fillId="5" borderId="0" xfId="0" applyNumberFormat="1" applyFont="1" applyFill="1" applyAlignment="1">
      <alignment horizontal="center" vertical="center"/>
    </xf>
    <xf numFmtId="166" fontId="9" fillId="0" borderId="6" xfId="0" applyNumberFormat="1" applyFont="1" applyBorder="1" applyAlignment="1" applyProtection="1">
      <alignment vertical="center" wrapText="1"/>
      <protection locked="0"/>
    </xf>
    <xf numFmtId="166" fontId="9" fillId="0" borderId="6" xfId="0" applyNumberFormat="1" applyFont="1" applyBorder="1" applyAlignment="1">
      <alignment vertical="center"/>
    </xf>
    <xf numFmtId="0" fontId="3" fillId="0" borderId="6" xfId="0" applyFont="1" applyBorder="1" applyAlignment="1" applyProtection="1">
      <alignment vertical="center" textRotation="90"/>
      <protection locked="0"/>
    </xf>
    <xf numFmtId="2" fontId="12" fillId="0" borderId="6" xfId="0" applyNumberFormat="1" applyFont="1" applyBorder="1" applyAlignment="1" applyProtection="1">
      <alignment vertical="center"/>
      <protection locked="0"/>
    </xf>
    <xf numFmtId="0" fontId="12" fillId="0" borderId="6" xfId="0" applyFont="1" applyBorder="1" applyAlignment="1" applyProtection="1">
      <alignment vertical="center" wrapText="1"/>
      <protection locked="0"/>
    </xf>
    <xf numFmtId="0" fontId="8" fillId="0" borderId="6" xfId="0" applyFont="1" applyBorder="1" applyAlignment="1" applyProtection="1">
      <alignment vertical="center"/>
      <protection locked="0"/>
    </xf>
    <xf numFmtId="0" fontId="10" fillId="0" borderId="6" xfId="0" applyFont="1" applyBorder="1" applyAlignment="1" applyProtection="1">
      <alignment vertical="center" wrapText="1"/>
      <protection locked="0"/>
    </xf>
    <xf numFmtId="0" fontId="9" fillId="0" borderId="6" xfId="0" applyFont="1" applyBorder="1" applyAlignment="1" applyProtection="1">
      <alignment vertical="center" wrapText="1"/>
      <protection locked="0"/>
    </xf>
    <xf numFmtId="9" fontId="9" fillId="0" borderId="6" xfId="0" applyNumberFormat="1" applyFont="1" applyBorder="1" applyAlignment="1" applyProtection="1">
      <alignment vertical="center" wrapText="1"/>
      <protection locked="0"/>
    </xf>
    <xf numFmtId="0" fontId="34" fillId="17" borderId="19" xfId="0" applyFont="1" applyFill="1" applyBorder="1" applyAlignment="1">
      <alignment horizontal="left" vertical="center" wrapText="1"/>
    </xf>
    <xf numFmtId="0" fontId="35" fillId="17" borderId="19" xfId="0" applyFont="1" applyFill="1" applyBorder="1" applyAlignment="1">
      <alignment horizontal="left" vertical="center" wrapText="1"/>
    </xf>
    <xf numFmtId="0" fontId="35" fillId="17" borderId="19" xfId="0" applyFont="1" applyFill="1" applyBorder="1" applyAlignment="1">
      <alignment horizontal="center" vertical="center" wrapText="1"/>
    </xf>
    <xf numFmtId="0" fontId="34" fillId="18" borderId="19" xfId="0" applyFont="1" applyFill="1" applyBorder="1" applyAlignment="1">
      <alignment horizontal="justify" vertical="center" wrapText="1"/>
    </xf>
    <xf numFmtId="167" fontId="34" fillId="19" borderId="22" xfId="0" applyNumberFormat="1" applyFont="1" applyFill="1" applyBorder="1" applyAlignment="1">
      <alignment horizontal="center" vertical="center"/>
    </xf>
    <xf numFmtId="0" fontId="35" fillId="20" borderId="20" xfId="0" applyFont="1" applyFill="1" applyBorder="1" applyAlignment="1">
      <alignment horizontal="left" vertical="center" wrapText="1"/>
    </xf>
    <xf numFmtId="49" fontId="34" fillId="20" borderId="19" xfId="0" applyNumberFormat="1" applyFont="1" applyFill="1" applyBorder="1" applyAlignment="1">
      <alignment horizontal="center" vertical="center" wrapText="1"/>
    </xf>
    <xf numFmtId="168" fontId="34" fillId="19" borderId="22" xfId="0" applyNumberFormat="1" applyFont="1" applyFill="1" applyBorder="1" applyAlignment="1">
      <alignment horizontal="center" vertical="center"/>
    </xf>
    <xf numFmtId="0" fontId="35" fillId="17" borderId="19" xfId="0" applyFont="1" applyFill="1" applyBorder="1" applyAlignment="1">
      <alignment horizontal="left" vertical="center"/>
    </xf>
    <xf numFmtId="49" fontId="35" fillId="20" borderId="19" xfId="0" applyNumberFormat="1" applyFont="1" applyFill="1" applyBorder="1" applyAlignment="1">
      <alignment horizontal="left" vertical="center" wrapText="1"/>
    </xf>
    <xf numFmtId="0" fontId="35" fillId="21" borderId="19" xfId="0" applyFont="1" applyFill="1" applyBorder="1" applyAlignment="1">
      <alignment horizontal="center" vertical="center" wrapText="1"/>
    </xf>
    <xf numFmtId="0" fontId="35" fillId="21" borderId="19" xfId="0" applyFont="1" applyFill="1" applyBorder="1" applyAlignment="1">
      <alignment horizontal="left" vertical="center" wrapText="1"/>
    </xf>
    <xf numFmtId="0" fontId="34" fillId="18" borderId="21" xfId="0" applyFont="1" applyFill="1" applyBorder="1" applyAlignment="1">
      <alignment horizontal="justify" vertical="center" wrapText="1"/>
    </xf>
    <xf numFmtId="49" fontId="34" fillId="20" borderId="19" xfId="0" applyNumberFormat="1" applyFont="1" applyFill="1" applyBorder="1" applyAlignment="1">
      <alignment horizontal="left" vertical="center" wrapText="1"/>
    </xf>
    <xf numFmtId="49" fontId="35" fillId="20" borderId="23" xfId="0" applyNumberFormat="1" applyFont="1" applyFill="1" applyBorder="1" applyAlignment="1">
      <alignment horizontal="left" vertical="center" wrapText="1"/>
    </xf>
    <xf numFmtId="49" fontId="35" fillId="20" borderId="19" xfId="0" applyNumberFormat="1" applyFont="1" applyFill="1" applyBorder="1" applyAlignment="1">
      <alignment horizontal="center" vertical="center" wrapText="1"/>
    </xf>
    <xf numFmtId="49" fontId="34" fillId="20" borderId="22" xfId="0" applyNumberFormat="1" applyFont="1" applyFill="1" applyBorder="1" applyAlignment="1">
      <alignment horizontal="center" vertical="center" wrapText="1"/>
    </xf>
    <xf numFmtId="0" fontId="34" fillId="22" borderId="19" xfId="0" applyFont="1" applyFill="1" applyBorder="1" applyAlignment="1">
      <alignment horizontal="left" vertical="center" wrapText="1"/>
    </xf>
    <xf numFmtId="0" fontId="35" fillId="22" borderId="19" xfId="0" applyFont="1" applyFill="1" applyBorder="1" applyAlignment="1">
      <alignment horizontal="left" vertical="center" wrapText="1"/>
    </xf>
    <xf numFmtId="4" fontId="9" fillId="0" borderId="6" xfId="0" applyNumberFormat="1" applyFont="1" applyBorder="1" applyAlignment="1" applyProtection="1">
      <alignment horizontal="center" vertical="center"/>
      <protection locked="0"/>
    </xf>
    <xf numFmtId="169" fontId="9" fillId="0" borderId="6" xfId="4" applyNumberFormat="1" applyFont="1" applyBorder="1" applyAlignment="1" applyProtection="1">
      <alignment horizontal="center" vertical="center"/>
      <protection locked="0"/>
    </xf>
    <xf numFmtId="0" fontId="35" fillId="17" borderId="22" xfId="0" applyFont="1" applyFill="1" applyBorder="1" applyAlignment="1">
      <alignment horizontal="left" vertical="center" wrapText="1"/>
    </xf>
    <xf numFmtId="0" fontId="34" fillId="18" borderId="22" xfId="0" applyFont="1" applyFill="1" applyBorder="1" applyAlignment="1">
      <alignment horizontal="justify" vertical="center" wrapText="1"/>
    </xf>
    <xf numFmtId="0" fontId="3" fillId="0" borderId="6" xfId="0" applyFont="1" applyBorder="1" applyAlignment="1">
      <alignment vertical="center"/>
    </xf>
    <xf numFmtId="165" fontId="9" fillId="0" borderId="8" xfId="0" applyNumberFormat="1" applyFont="1" applyBorder="1" applyAlignment="1" applyProtection="1">
      <alignment horizontal="center" vertical="center"/>
      <protection locked="0"/>
    </xf>
    <xf numFmtId="165" fontId="9" fillId="0" borderId="14" xfId="0" applyNumberFormat="1" applyFont="1" applyBorder="1" applyAlignment="1" applyProtection="1">
      <alignment horizontal="center" vertical="center"/>
      <protection locked="0"/>
    </xf>
    <xf numFmtId="165" fontId="9" fillId="0" borderId="15" xfId="0" applyNumberFormat="1"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9" fillId="0" borderId="8" xfId="0" applyFont="1" applyBorder="1" applyAlignment="1" applyProtection="1">
      <alignment horizontal="center" vertical="center" wrapText="1"/>
      <protection locked="0"/>
    </xf>
    <xf numFmtId="0" fontId="9" fillId="0" borderId="14" xfId="0" applyFont="1" applyBorder="1" applyAlignment="1" applyProtection="1">
      <alignment horizontal="center" vertical="center" wrapText="1"/>
      <protection locked="0"/>
    </xf>
    <xf numFmtId="0" fontId="9" fillId="0" borderId="15" xfId="0" applyFont="1" applyBorder="1" applyAlignment="1" applyProtection="1">
      <alignment horizontal="center" vertical="center" wrapText="1"/>
      <protection locked="0"/>
    </xf>
    <xf numFmtId="170" fontId="9" fillId="0" borderId="8" xfId="0" applyNumberFormat="1" applyFont="1" applyBorder="1" applyAlignment="1" applyProtection="1">
      <alignment horizontal="center" vertical="center" wrapText="1"/>
      <protection locked="0"/>
    </xf>
    <xf numFmtId="170" fontId="9" fillId="0" borderId="14" xfId="0" applyNumberFormat="1" applyFont="1" applyBorder="1" applyAlignment="1" applyProtection="1">
      <alignment horizontal="center" vertical="center" wrapText="1"/>
      <protection locked="0"/>
    </xf>
    <xf numFmtId="170" fontId="9" fillId="0" borderId="15" xfId="0" applyNumberFormat="1" applyFont="1" applyBorder="1" applyAlignment="1" applyProtection="1">
      <alignment horizontal="center" vertical="center" wrapText="1"/>
      <protection locked="0"/>
    </xf>
    <xf numFmtId="2" fontId="9" fillId="0" borderId="8" xfId="0" applyNumberFormat="1" applyFont="1" applyBorder="1" applyAlignment="1" applyProtection="1">
      <alignment horizontal="center" vertical="center" wrapText="1"/>
      <protection locked="0"/>
    </xf>
    <xf numFmtId="2" fontId="9" fillId="0" borderId="14" xfId="0" applyNumberFormat="1" applyFont="1" applyBorder="1" applyAlignment="1" applyProtection="1">
      <alignment horizontal="center" vertical="center" wrapText="1"/>
      <protection locked="0"/>
    </xf>
    <xf numFmtId="2" fontId="9" fillId="0" borderId="15" xfId="0" applyNumberFormat="1" applyFont="1" applyBorder="1" applyAlignment="1" applyProtection="1">
      <alignment horizontal="center" vertical="center" wrapText="1"/>
      <protection locked="0"/>
    </xf>
    <xf numFmtId="166" fontId="9" fillId="0" borderId="6" xfId="0" applyNumberFormat="1" applyFont="1" applyBorder="1" applyAlignment="1" applyProtection="1">
      <alignment horizontal="center" vertical="center" wrapText="1"/>
      <protection locked="0"/>
    </xf>
    <xf numFmtId="165" fontId="9" fillId="0" borderId="6" xfId="0" applyNumberFormat="1" applyFont="1" applyBorder="1" applyAlignment="1" applyProtection="1">
      <alignment horizontal="center" vertical="center"/>
      <protection locked="0"/>
    </xf>
    <xf numFmtId="9" fontId="9" fillId="0" borderId="8" xfId="2" applyFont="1" applyBorder="1" applyAlignment="1" applyProtection="1">
      <alignment horizontal="center" vertical="center"/>
      <protection locked="0"/>
    </xf>
    <xf numFmtId="9" fontId="9" fillId="0" borderId="14" xfId="2" applyFont="1" applyBorder="1" applyAlignment="1" applyProtection="1">
      <alignment horizontal="center" vertical="center"/>
      <protection locked="0"/>
    </xf>
    <xf numFmtId="9" fontId="9" fillId="0" borderId="15" xfId="2" applyFont="1" applyBorder="1" applyAlignment="1" applyProtection="1">
      <alignment horizontal="center" vertical="center"/>
      <protection locked="0"/>
    </xf>
    <xf numFmtId="166" fontId="9" fillId="0" borderId="8" xfId="0" applyNumberFormat="1" applyFont="1" applyBorder="1" applyAlignment="1" applyProtection="1">
      <alignment horizontal="center" vertical="center" wrapText="1"/>
      <protection locked="0"/>
    </xf>
    <xf numFmtId="166" fontId="9" fillId="0" borderId="14" xfId="0" applyNumberFormat="1" applyFont="1" applyBorder="1" applyAlignment="1" applyProtection="1">
      <alignment horizontal="center" vertical="center" wrapText="1"/>
      <protection locked="0"/>
    </xf>
    <xf numFmtId="166" fontId="9" fillId="0" borderId="15" xfId="0" applyNumberFormat="1" applyFont="1" applyBorder="1" applyAlignment="1" applyProtection="1">
      <alignment horizontal="center" vertical="center" wrapText="1"/>
      <protection locked="0"/>
    </xf>
    <xf numFmtId="0" fontId="4" fillId="15" borderId="8" xfId="0" applyFont="1" applyFill="1" applyBorder="1" applyAlignment="1" applyProtection="1">
      <alignment horizontal="center" vertical="center" textRotation="90"/>
      <protection locked="0"/>
    </xf>
    <xf numFmtId="0" fontId="4" fillId="15" borderId="14" xfId="0" applyFont="1" applyFill="1" applyBorder="1" applyAlignment="1" applyProtection="1">
      <alignment horizontal="center" vertical="center" textRotation="90"/>
      <protection locked="0"/>
    </xf>
    <xf numFmtId="0" fontId="4" fillId="15" borderId="15" xfId="0" applyFont="1" applyFill="1" applyBorder="1" applyAlignment="1" applyProtection="1">
      <alignment horizontal="center" vertical="center" textRotation="90"/>
      <protection locked="0"/>
    </xf>
    <xf numFmtId="0" fontId="4" fillId="16" borderId="8" xfId="0" applyFont="1" applyFill="1" applyBorder="1" applyAlignment="1" applyProtection="1">
      <alignment horizontal="center" vertical="center" textRotation="90"/>
      <protection locked="0"/>
    </xf>
    <xf numFmtId="0" fontId="4" fillId="16" borderId="14" xfId="0" applyFont="1" applyFill="1" applyBorder="1" applyAlignment="1" applyProtection="1">
      <alignment horizontal="center" vertical="center" textRotation="90"/>
      <protection locked="0"/>
    </xf>
    <xf numFmtId="0" fontId="4" fillId="16" borderId="15" xfId="0" applyFont="1" applyFill="1" applyBorder="1" applyAlignment="1" applyProtection="1">
      <alignment horizontal="center" vertical="center" textRotation="90"/>
      <protection locked="0"/>
    </xf>
    <xf numFmtId="2" fontId="8" fillId="0" borderId="6" xfId="0" applyNumberFormat="1" applyFont="1" applyBorder="1" applyAlignment="1" applyProtection="1">
      <alignment horizontal="center" vertical="center" wrapText="1"/>
      <protection locked="0"/>
    </xf>
    <xf numFmtId="2" fontId="9" fillId="0" borderId="6" xfId="2" applyNumberFormat="1" applyFont="1" applyBorder="1" applyAlignment="1" applyProtection="1">
      <alignment horizontal="center" vertical="center" wrapText="1"/>
      <protection locked="0"/>
    </xf>
    <xf numFmtId="1" fontId="9" fillId="0" borderId="8" xfId="0" applyNumberFormat="1" applyFont="1" applyBorder="1" applyAlignment="1" applyProtection="1">
      <alignment horizontal="center" vertical="center" wrapText="1"/>
      <protection locked="0"/>
    </xf>
    <xf numFmtId="1" fontId="9" fillId="0" borderId="14" xfId="0" applyNumberFormat="1" applyFont="1" applyBorder="1" applyAlignment="1" applyProtection="1">
      <alignment horizontal="center" vertical="center" wrapText="1"/>
      <protection locked="0"/>
    </xf>
    <xf numFmtId="4" fontId="9" fillId="0" borderId="4" xfId="0" applyNumberFormat="1" applyFont="1" applyBorder="1" applyAlignment="1" applyProtection="1">
      <alignment horizontal="justify" vertical="center" wrapText="1"/>
      <protection locked="0"/>
    </xf>
    <xf numFmtId="4" fontId="9" fillId="0" borderId="7" xfId="0" applyNumberFormat="1" applyFont="1" applyBorder="1" applyAlignment="1" applyProtection="1">
      <alignment horizontal="justify" vertical="center" wrapText="1"/>
      <protection locked="0"/>
    </xf>
    <xf numFmtId="4" fontId="9" fillId="0" borderId="5" xfId="0" applyNumberFormat="1" applyFont="1" applyBorder="1" applyAlignment="1" applyProtection="1">
      <alignment horizontal="justify" vertical="center" wrapText="1"/>
      <protection locked="0"/>
    </xf>
    <xf numFmtId="4" fontId="9" fillId="0" borderId="9" xfId="0" applyNumberFormat="1" applyFont="1" applyBorder="1" applyAlignment="1" applyProtection="1">
      <alignment horizontal="justify" vertical="center" wrapText="1"/>
      <protection locked="0"/>
    </xf>
    <xf numFmtId="4" fontId="9" fillId="0" borderId="0" xfId="0" applyNumberFormat="1" applyFont="1" applyBorder="1" applyAlignment="1" applyProtection="1">
      <alignment horizontal="justify" vertical="center" wrapText="1"/>
      <protection locked="0"/>
    </xf>
    <xf numFmtId="4" fontId="9" fillId="0" borderId="10" xfId="0" applyNumberFormat="1" applyFont="1" applyBorder="1" applyAlignment="1" applyProtection="1">
      <alignment horizontal="justify" vertical="center" wrapText="1"/>
      <protection locked="0"/>
    </xf>
    <xf numFmtId="0" fontId="9" fillId="0" borderId="6" xfId="0" applyFont="1" applyBorder="1" applyAlignment="1" applyProtection="1">
      <alignment horizontal="center" vertical="center" wrapText="1"/>
      <protection locked="0"/>
    </xf>
    <xf numFmtId="0" fontId="7" fillId="8" borderId="1" xfId="0" applyFont="1" applyFill="1" applyBorder="1" applyAlignment="1">
      <alignment horizontal="center" vertical="center" wrapText="1"/>
    </xf>
    <xf numFmtId="0" fontId="7" fillId="8" borderId="2" xfId="0" applyFont="1" applyFill="1" applyBorder="1" applyAlignment="1">
      <alignment horizontal="center" vertical="center" wrapText="1"/>
    </xf>
    <xf numFmtId="0" fontId="7" fillId="8" borderId="3"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7" fillId="8" borderId="8" xfId="0" applyFont="1" applyFill="1" applyBorder="1" applyAlignment="1">
      <alignment horizontal="center" vertical="center" wrapText="1"/>
    </xf>
    <xf numFmtId="0" fontId="7" fillId="8" borderId="15" xfId="0" applyFont="1" applyFill="1" applyBorder="1" applyAlignment="1">
      <alignment horizontal="center" vertical="center" wrapText="1"/>
    </xf>
    <xf numFmtId="4" fontId="9" fillId="0" borderId="11" xfId="0" applyNumberFormat="1" applyFont="1" applyBorder="1" applyAlignment="1" applyProtection="1">
      <alignment horizontal="justify" vertical="center" wrapText="1"/>
      <protection locked="0"/>
    </xf>
    <xf numFmtId="4" fontId="9" fillId="0" borderId="12" xfId="0" applyNumberFormat="1" applyFont="1" applyBorder="1" applyAlignment="1" applyProtection="1">
      <alignment horizontal="justify" vertical="center" wrapText="1"/>
      <protection locked="0"/>
    </xf>
    <xf numFmtId="4" fontId="9" fillId="0" borderId="13" xfId="0" applyNumberFormat="1" applyFont="1" applyBorder="1" applyAlignment="1" applyProtection="1">
      <alignment horizontal="justify" vertical="center" wrapText="1"/>
      <protection locked="0"/>
    </xf>
    <xf numFmtId="1" fontId="9" fillId="0" borderId="15" xfId="0" applyNumberFormat="1" applyFont="1" applyBorder="1" applyAlignment="1" applyProtection="1">
      <alignment horizontal="center" vertical="center" wrapText="1"/>
      <protection locked="0"/>
    </xf>
    <xf numFmtId="0" fontId="7" fillId="5" borderId="6" xfId="0" applyFont="1" applyFill="1" applyBorder="1" applyAlignment="1">
      <alignment horizontal="center" vertical="center" textRotation="89" wrapText="1"/>
    </xf>
    <xf numFmtId="9" fontId="7" fillId="0" borderId="6" xfId="2" applyFont="1" applyBorder="1" applyAlignment="1" applyProtection="1">
      <alignment horizontal="center" vertical="center"/>
      <protection locked="0"/>
    </xf>
    <xf numFmtId="4" fontId="9" fillId="0" borderId="8" xfId="0" applyNumberFormat="1" applyFont="1" applyBorder="1" applyAlignment="1" applyProtection="1">
      <alignment horizontal="center" vertical="center"/>
      <protection locked="0"/>
    </xf>
    <xf numFmtId="4" fontId="9" fillId="0" borderId="14" xfId="0" applyNumberFormat="1" applyFont="1" applyBorder="1" applyAlignment="1" applyProtection="1">
      <alignment horizontal="center" vertical="center"/>
      <protection locked="0"/>
    </xf>
    <xf numFmtId="4" fontId="9" fillId="0" borderId="15" xfId="0" applyNumberFormat="1" applyFont="1" applyBorder="1" applyAlignment="1" applyProtection="1">
      <alignment horizontal="center" vertical="center"/>
      <protection locked="0"/>
    </xf>
    <xf numFmtId="14" fontId="3" fillId="0" borderId="1" xfId="0" applyNumberFormat="1"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166" fontId="11" fillId="5" borderId="7" xfId="0" applyNumberFormat="1" applyFont="1" applyFill="1" applyBorder="1" applyAlignment="1">
      <alignment horizontal="center" vertical="center"/>
    </xf>
    <xf numFmtId="0" fontId="3" fillId="0" borderId="1" xfId="0" applyFont="1" applyBorder="1" applyAlignment="1">
      <alignment horizontal="center"/>
    </xf>
    <xf numFmtId="14" fontId="3" fillId="0" borderId="2" xfId="0" applyNumberFormat="1" applyFont="1" applyBorder="1" applyAlignment="1">
      <alignment horizontal="center"/>
    </xf>
    <xf numFmtId="14" fontId="3" fillId="0" borderId="3" xfId="0" applyNumberFormat="1" applyFont="1" applyBorder="1" applyAlignment="1">
      <alignment horizontal="center"/>
    </xf>
    <xf numFmtId="4" fontId="11" fillId="0" borderId="4" xfId="0" applyNumberFormat="1" applyFont="1" applyBorder="1" applyAlignment="1" applyProtection="1">
      <alignment horizontal="center" vertical="center" wrapText="1"/>
      <protection locked="0"/>
    </xf>
    <xf numFmtId="4" fontId="11" fillId="0" borderId="7" xfId="0" applyNumberFormat="1" applyFont="1" applyBorder="1" applyAlignment="1" applyProtection="1">
      <alignment horizontal="center" vertical="center" wrapText="1"/>
      <protection locked="0"/>
    </xf>
    <xf numFmtId="4" fontId="11" fillId="0" borderId="5" xfId="0" applyNumberFormat="1" applyFont="1" applyBorder="1" applyAlignment="1" applyProtection="1">
      <alignment horizontal="center" vertical="center" wrapText="1"/>
      <protection locked="0"/>
    </xf>
    <xf numFmtId="4" fontId="11" fillId="0" borderId="9" xfId="0" applyNumberFormat="1" applyFont="1" applyBorder="1" applyAlignment="1" applyProtection="1">
      <alignment horizontal="center" vertical="center" wrapText="1"/>
      <protection locked="0"/>
    </xf>
    <xf numFmtId="4" fontId="11" fillId="0" borderId="0" xfId="0" applyNumberFormat="1" applyFont="1" applyBorder="1" applyAlignment="1" applyProtection="1">
      <alignment horizontal="center" vertical="center" wrapText="1"/>
      <protection locked="0"/>
    </xf>
    <xf numFmtId="4" fontId="11" fillId="0" borderId="10" xfId="0" applyNumberFormat="1" applyFont="1" applyBorder="1" applyAlignment="1" applyProtection="1">
      <alignment horizontal="center" vertical="center" wrapText="1"/>
      <protection locked="0"/>
    </xf>
    <xf numFmtId="4" fontId="11" fillId="0" borderId="11" xfId="0" applyNumberFormat="1" applyFont="1" applyBorder="1" applyAlignment="1" applyProtection="1">
      <alignment horizontal="center" vertical="center" wrapText="1"/>
      <protection locked="0"/>
    </xf>
    <xf numFmtId="4" fontId="11" fillId="0" borderId="12" xfId="0" applyNumberFormat="1" applyFont="1" applyBorder="1" applyAlignment="1" applyProtection="1">
      <alignment horizontal="center" vertical="center" wrapText="1"/>
      <protection locked="0"/>
    </xf>
    <xf numFmtId="4" fontId="11" fillId="0" borderId="13" xfId="0" applyNumberFormat="1" applyFont="1" applyBorder="1" applyAlignment="1" applyProtection="1">
      <alignment horizontal="center" vertical="center" wrapText="1"/>
      <protection locked="0"/>
    </xf>
    <xf numFmtId="165" fontId="10" fillId="0" borderId="1" xfId="0" applyNumberFormat="1" applyFont="1" applyBorder="1" applyAlignment="1" applyProtection="1">
      <alignment horizontal="center" vertical="center"/>
      <protection locked="0"/>
    </xf>
    <xf numFmtId="165" fontId="10" fillId="0" borderId="3" xfId="0" applyNumberFormat="1" applyFont="1" applyBorder="1" applyAlignment="1" applyProtection="1">
      <alignment horizontal="center" vertical="center"/>
      <protection locked="0"/>
    </xf>
    <xf numFmtId="1" fontId="10" fillId="0" borderId="8" xfId="0" applyNumberFormat="1" applyFont="1" applyBorder="1" applyAlignment="1" applyProtection="1">
      <alignment horizontal="center" vertical="center" wrapText="1"/>
      <protection locked="0"/>
    </xf>
    <xf numFmtId="1" fontId="10" fillId="0" borderId="14" xfId="0" applyNumberFormat="1" applyFont="1" applyBorder="1" applyAlignment="1" applyProtection="1">
      <alignment horizontal="center" vertical="center" wrapText="1"/>
      <protection locked="0"/>
    </xf>
    <xf numFmtId="1" fontId="10" fillId="0" borderId="15" xfId="0" applyNumberFormat="1" applyFont="1" applyBorder="1" applyAlignment="1" applyProtection="1">
      <alignment horizontal="center" vertical="center" wrapText="1"/>
      <protection locked="0"/>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166" fontId="9" fillId="0" borderId="1" xfId="0" applyNumberFormat="1" applyFont="1" applyBorder="1" applyAlignment="1">
      <alignment horizontal="center" vertical="center"/>
    </xf>
    <xf numFmtId="166" fontId="9" fillId="0" borderId="3" xfId="0" applyNumberFormat="1" applyFont="1" applyBorder="1" applyAlignment="1">
      <alignment horizontal="center" vertical="center"/>
    </xf>
    <xf numFmtId="0" fontId="7" fillId="0" borderId="0" xfId="0" applyFont="1" applyAlignment="1">
      <alignment horizontal="center"/>
    </xf>
    <xf numFmtId="0" fontId="5" fillId="0" borderId="6" xfId="0" applyFont="1" applyBorder="1" applyAlignment="1">
      <alignment horizontal="left" vertical="center"/>
    </xf>
    <xf numFmtId="0" fontId="33" fillId="0" borderId="1" xfId="3" applyBorder="1" applyAlignment="1">
      <alignment horizontal="center" wrapText="1"/>
    </xf>
    <xf numFmtId="0" fontId="3" fillId="0" borderId="2" xfId="0" applyFont="1" applyBorder="1" applyAlignment="1">
      <alignment horizontal="center" wrapText="1"/>
    </xf>
    <xf numFmtId="0" fontId="3" fillId="0" borderId="3" xfId="0" applyFont="1" applyBorder="1" applyAlignment="1">
      <alignment horizontal="center" wrapText="1"/>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5" fillId="0" borderId="5"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4" fillId="0" borderId="4" xfId="0" applyFont="1" applyBorder="1" applyAlignment="1">
      <alignment horizontal="center"/>
    </xf>
    <xf numFmtId="0" fontId="4" fillId="0" borderId="7" xfId="0" applyFont="1" applyBorder="1" applyAlignment="1">
      <alignment horizontal="center"/>
    </xf>
    <xf numFmtId="0" fontId="4" fillId="0" borderId="5" xfId="0" applyFont="1" applyBorder="1" applyAlignment="1">
      <alignment horizontal="center"/>
    </xf>
    <xf numFmtId="0" fontId="4" fillId="0" borderId="9" xfId="0" applyFont="1" applyBorder="1" applyAlignment="1">
      <alignment horizontal="center"/>
    </xf>
    <xf numFmtId="0" fontId="4" fillId="0" borderId="0"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9" fillId="0" borderId="0" xfId="0" applyFont="1" applyAlignment="1">
      <alignment horizontal="center" vertical="center"/>
    </xf>
    <xf numFmtId="0" fontId="5" fillId="12" borderId="6" xfId="0" applyFont="1" applyFill="1" applyBorder="1" applyAlignment="1">
      <alignment horizontal="center" vertical="center" textRotation="90"/>
    </xf>
    <xf numFmtId="0" fontId="5" fillId="12" borderId="6" xfId="0" applyFont="1" applyFill="1" applyBorder="1" applyAlignment="1">
      <alignment horizontal="center" vertical="center" textRotation="90" wrapText="1"/>
    </xf>
    <xf numFmtId="0" fontId="7" fillId="0" borderId="8" xfId="0" applyFont="1" applyBorder="1" applyAlignment="1">
      <alignment horizontal="center" vertical="center" textRotation="90" wrapText="1"/>
    </xf>
    <xf numFmtId="0" fontId="7" fillId="0" borderId="14" xfId="0" applyFont="1" applyBorder="1" applyAlignment="1">
      <alignment horizontal="center" vertical="center" textRotation="90" wrapText="1"/>
    </xf>
    <xf numFmtId="0" fontId="7" fillId="0" borderId="15" xfId="0" applyFont="1" applyBorder="1" applyAlignment="1">
      <alignment horizontal="center" vertical="center" textRotation="90" wrapText="1"/>
    </xf>
    <xf numFmtId="0" fontId="8" fillId="0" borderId="0" xfId="0" applyFont="1" applyAlignment="1">
      <alignment vertical="center" wrapText="1"/>
    </xf>
    <xf numFmtId="0" fontId="5" fillId="0" borderId="8" xfId="0" applyFont="1" applyBorder="1" applyAlignment="1">
      <alignment horizontal="left"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13" xfId="0" applyFont="1" applyBorder="1" applyAlignment="1">
      <alignment horizontal="lef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33" fillId="0" borderId="1" xfId="3" applyBorder="1" applyAlignment="1">
      <alignment horizontal="center" vertical="center"/>
    </xf>
    <xf numFmtId="14" fontId="9" fillId="0" borderId="1" xfId="0" applyNumberFormat="1" applyFont="1" applyBorder="1" applyAlignment="1">
      <alignment horizontal="center" vertical="center"/>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1" xfId="0" applyFont="1" applyBorder="1" applyAlignment="1">
      <alignment horizontal="center" vertical="center" wrapText="1"/>
    </xf>
    <xf numFmtId="0" fontId="14" fillId="0" borderId="6" xfId="0" applyFont="1" applyBorder="1" applyAlignment="1">
      <alignment horizontal="center" vertical="center" wrapText="1"/>
    </xf>
    <xf numFmtId="0" fontId="7" fillId="7" borderId="1" xfId="0" applyFont="1" applyFill="1" applyBorder="1" applyAlignment="1">
      <alignment horizontal="center" vertical="center" wrapText="1"/>
    </xf>
    <xf numFmtId="0" fontId="7" fillId="7" borderId="2"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11" borderId="8" xfId="0" applyFont="1" applyFill="1" applyBorder="1" applyAlignment="1">
      <alignment horizontal="center" vertical="center" wrapText="1"/>
    </xf>
    <xf numFmtId="0" fontId="7" fillId="11" borderId="15" xfId="0" applyFont="1" applyFill="1" applyBorder="1" applyAlignment="1">
      <alignment horizontal="center" vertical="center" wrapText="1"/>
    </xf>
    <xf numFmtId="0" fontId="7" fillId="11" borderId="8" xfId="0" applyFont="1" applyFill="1" applyBorder="1" applyAlignment="1">
      <alignment horizontal="center" vertical="center" textRotation="90" wrapText="1"/>
    </xf>
    <xf numFmtId="0" fontId="7" fillId="11" borderId="15" xfId="0" applyFont="1" applyFill="1" applyBorder="1" applyAlignment="1">
      <alignment horizontal="center" vertical="center" textRotation="90" wrapText="1"/>
    </xf>
    <xf numFmtId="9" fontId="5" fillId="4" borderId="6" xfId="0" applyNumberFormat="1" applyFont="1" applyFill="1" applyBorder="1" applyAlignment="1" applyProtection="1">
      <alignment horizontal="center" vertical="center" wrapText="1"/>
      <protection locked="0"/>
    </xf>
    <xf numFmtId="0" fontId="5" fillId="4" borderId="6" xfId="0" applyFont="1" applyFill="1" applyBorder="1" applyAlignment="1" applyProtection="1">
      <alignment horizontal="center" vertical="center" wrapText="1"/>
      <protection locked="0"/>
    </xf>
    <xf numFmtId="0" fontId="9" fillId="4" borderId="6" xfId="0" applyFont="1" applyFill="1" applyBorder="1" applyAlignment="1" applyProtection="1">
      <alignment horizontal="justify" vertical="center" wrapText="1"/>
      <protection locked="0"/>
    </xf>
    <xf numFmtId="3" fontId="5" fillId="0" borderId="6" xfId="0" applyNumberFormat="1" applyFont="1" applyBorder="1" applyAlignment="1">
      <alignment horizontal="center" vertical="center"/>
    </xf>
    <xf numFmtId="165" fontId="9" fillId="4" borderId="6" xfId="0" applyNumberFormat="1" applyFont="1" applyFill="1" applyBorder="1" applyAlignment="1" applyProtection="1">
      <alignment horizontal="center" vertical="center" wrapText="1"/>
      <protection locked="0"/>
    </xf>
    <xf numFmtId="0" fontId="5" fillId="4" borderId="6" xfId="0" applyNumberFormat="1" applyFont="1" applyFill="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0" fontId="7" fillId="6" borderId="8" xfId="0" applyFont="1" applyFill="1" applyBorder="1" applyAlignment="1">
      <alignment horizontal="center" vertical="center" wrapText="1"/>
    </xf>
    <xf numFmtId="0" fontId="7" fillId="6" borderId="15" xfId="0" applyFont="1" applyFill="1" applyBorder="1" applyAlignment="1">
      <alignment horizontal="center" vertical="center" wrapText="1"/>
    </xf>
    <xf numFmtId="0" fontId="7" fillId="6" borderId="8" xfId="0" applyFont="1" applyFill="1" applyBorder="1" applyAlignment="1">
      <alignment horizontal="center" vertical="center" textRotation="90" wrapText="1"/>
    </xf>
    <xf numFmtId="0" fontId="7" fillId="6" borderId="15" xfId="0" applyFont="1" applyFill="1" applyBorder="1" applyAlignment="1">
      <alignment horizontal="center" vertical="center" textRotation="90" wrapText="1"/>
    </xf>
    <xf numFmtId="0" fontId="7" fillId="7" borderId="4" xfId="0" applyFont="1" applyFill="1" applyBorder="1" applyAlignment="1">
      <alignment horizontal="center" vertical="center" wrapText="1"/>
    </xf>
    <xf numFmtId="0" fontId="7" fillId="7" borderId="7" xfId="0" applyFont="1" applyFill="1" applyBorder="1" applyAlignment="1">
      <alignment horizontal="center" vertical="center" wrapText="1"/>
    </xf>
    <xf numFmtId="0" fontId="7" fillId="7" borderId="5" xfId="0" applyFont="1" applyFill="1" applyBorder="1" applyAlignment="1">
      <alignment horizontal="center" vertical="center" wrapText="1"/>
    </xf>
    <xf numFmtId="0" fontId="7" fillId="7" borderId="11" xfId="0" applyFont="1" applyFill="1" applyBorder="1" applyAlignment="1">
      <alignment horizontal="center" vertical="center" wrapText="1"/>
    </xf>
    <xf numFmtId="0" fontId="7" fillId="7" borderId="12" xfId="0" applyFont="1" applyFill="1" applyBorder="1" applyAlignment="1">
      <alignment horizontal="center" vertical="center" wrapText="1"/>
    </xf>
    <xf numFmtId="0" fontId="7" fillId="7" borderId="13" xfId="0" applyFont="1" applyFill="1" applyBorder="1" applyAlignment="1">
      <alignment horizontal="center" vertical="center" wrapText="1"/>
    </xf>
    <xf numFmtId="0" fontId="7" fillId="7" borderId="8" xfId="0" applyFont="1" applyFill="1" applyBorder="1" applyAlignment="1">
      <alignment horizontal="center" vertical="center" wrapText="1"/>
    </xf>
    <xf numFmtId="0" fontId="7" fillId="7" borderId="15" xfId="0" applyFont="1" applyFill="1" applyBorder="1" applyAlignment="1">
      <alignment horizontal="center" vertical="center" wrapText="1"/>
    </xf>
    <xf numFmtId="1" fontId="4" fillId="0" borderId="0" xfId="0" applyNumberFormat="1" applyFont="1" applyAlignment="1">
      <alignment horizontal="center" vertical="center"/>
    </xf>
    <xf numFmtId="0" fontId="5" fillId="0" borderId="0" xfId="0" applyFont="1" applyAlignment="1">
      <alignment horizontal="center" vertical="center"/>
    </xf>
    <xf numFmtId="0" fontId="4" fillId="0" borderId="0" xfId="0" applyFont="1" applyAlignment="1">
      <alignment horizontal="center"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3" xfId="0" applyFont="1" applyFill="1" applyBorder="1" applyAlignment="1">
      <alignment horizontal="center" vertical="center" wrapText="1"/>
    </xf>
    <xf numFmtId="165" fontId="4" fillId="0" borderId="6"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49" fontId="4" fillId="0" borderId="15" xfId="0" applyNumberFormat="1" applyFont="1" applyBorder="1" applyAlignment="1">
      <alignment horizontal="center" vertical="center" wrapText="1"/>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7" fillId="11" borderId="1" xfId="1" applyFont="1" applyFill="1" applyBorder="1" applyAlignment="1">
      <alignment horizontal="center" vertical="center" wrapText="1"/>
    </xf>
    <xf numFmtId="0" fontId="7" fillId="11" borderId="2" xfId="1" applyFont="1" applyFill="1" applyBorder="1" applyAlignment="1">
      <alignment horizontal="center" vertical="center" wrapText="1"/>
    </xf>
    <xf numFmtId="0" fontId="7" fillId="11" borderId="3" xfId="1" applyFont="1" applyFill="1" applyBorder="1" applyAlignment="1">
      <alignment horizontal="center" vertical="center" wrapText="1"/>
    </xf>
    <xf numFmtId="0" fontId="7" fillId="6" borderId="6" xfId="0" applyFont="1" applyFill="1" applyBorder="1" applyAlignment="1">
      <alignment horizontal="center" vertical="center"/>
    </xf>
    <xf numFmtId="0" fontId="7" fillId="9" borderId="1" xfId="0" applyFont="1" applyFill="1" applyBorder="1" applyAlignment="1">
      <alignment horizontal="center" vertical="center" wrapText="1"/>
    </xf>
    <xf numFmtId="0" fontId="7" fillId="9" borderId="2" xfId="0" applyFont="1" applyFill="1" applyBorder="1" applyAlignment="1">
      <alignment horizontal="center" vertical="center" wrapText="1"/>
    </xf>
    <xf numFmtId="0" fontId="7" fillId="9" borderId="3" xfId="0" applyFont="1" applyFill="1" applyBorder="1" applyAlignment="1">
      <alignment horizontal="center" vertical="center" wrapText="1"/>
    </xf>
    <xf numFmtId="0" fontId="7" fillId="10" borderId="8" xfId="1" applyFont="1" applyFill="1" applyBorder="1" applyAlignment="1">
      <alignment horizontal="center" vertical="center" textRotation="90" wrapText="1"/>
    </xf>
    <xf numFmtId="0" fontId="7" fillId="10" borderId="14" xfId="1" applyFont="1" applyFill="1" applyBorder="1" applyAlignment="1">
      <alignment horizontal="center" vertical="center" textRotation="90" wrapText="1"/>
    </xf>
    <xf numFmtId="0" fontId="7" fillId="10" borderId="15" xfId="1" applyFont="1" applyFill="1" applyBorder="1" applyAlignment="1">
      <alignment horizontal="center" vertical="center" textRotation="90"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0" xfId="0" applyFont="1" applyFill="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0" xfId="0" applyFont="1" applyFill="1" applyAlignment="1">
      <alignment horizontal="center" vertical="center" wrapText="1"/>
    </xf>
    <xf numFmtId="0" fontId="4" fillId="3" borderId="6"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12" xfId="0" applyFont="1" applyFill="1" applyBorder="1" applyAlignment="1">
      <alignment horizontal="center" vertical="center" wrapText="1"/>
    </xf>
    <xf numFmtId="165" fontId="4" fillId="0" borderId="6" xfId="0" applyNumberFormat="1" applyFont="1" applyBorder="1" applyAlignment="1">
      <alignment horizontal="center" vertical="center"/>
    </xf>
    <xf numFmtId="49" fontId="5" fillId="0" borderId="8"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49" fontId="5" fillId="0" borderId="15" xfId="0" applyNumberFormat="1" applyFont="1" applyBorder="1" applyAlignment="1">
      <alignment horizontal="center" vertical="center" wrapText="1"/>
    </xf>
    <xf numFmtId="0" fontId="5" fillId="3" borderId="6" xfId="0" applyFont="1" applyFill="1" applyBorder="1" applyAlignment="1">
      <alignment horizontal="center" vertical="center" wrapText="1"/>
    </xf>
    <xf numFmtId="166" fontId="9" fillId="0" borderId="4" xfId="0" applyNumberFormat="1" applyFont="1" applyBorder="1" applyAlignment="1" applyProtection="1">
      <alignment horizontal="center" vertical="center" wrapText="1"/>
      <protection locked="0"/>
    </xf>
    <xf numFmtId="166" fontId="9" fillId="0" borderId="5" xfId="0" applyNumberFormat="1" applyFont="1" applyBorder="1" applyAlignment="1" applyProtection="1">
      <alignment horizontal="center" vertical="center" wrapText="1"/>
      <protection locked="0"/>
    </xf>
    <xf numFmtId="166" fontId="9" fillId="0" borderId="9" xfId="0" applyNumberFormat="1" applyFont="1" applyBorder="1" applyAlignment="1" applyProtection="1">
      <alignment horizontal="center" vertical="center" wrapText="1"/>
      <protection locked="0"/>
    </xf>
    <xf numFmtId="166" fontId="9" fillId="0" borderId="10" xfId="0" applyNumberFormat="1" applyFont="1" applyBorder="1" applyAlignment="1" applyProtection="1">
      <alignment horizontal="center" vertical="center" wrapText="1"/>
      <protection locked="0"/>
    </xf>
    <xf numFmtId="166" fontId="9" fillId="0" borderId="11" xfId="0" applyNumberFormat="1" applyFont="1" applyBorder="1" applyAlignment="1" applyProtection="1">
      <alignment horizontal="center" vertical="center" wrapText="1"/>
      <protection locked="0"/>
    </xf>
    <xf numFmtId="166" fontId="9" fillId="0" borderId="13" xfId="0" applyNumberFormat="1" applyFont="1" applyBorder="1" applyAlignment="1" applyProtection="1">
      <alignment horizontal="center" vertical="center" wrapText="1"/>
      <protection locked="0"/>
    </xf>
    <xf numFmtId="0" fontId="19" fillId="0" borderId="0" xfId="0" applyFont="1" applyAlignment="1">
      <alignment horizontal="center" vertical="center" wrapText="1"/>
    </xf>
    <xf numFmtId="0" fontId="23" fillId="9" borderId="6" xfId="1" applyFont="1" applyFill="1" applyBorder="1" applyAlignment="1">
      <alignment horizontal="center" vertical="center" textRotation="90" wrapText="1"/>
    </xf>
    <xf numFmtId="0" fontId="23" fillId="10" borderId="6" xfId="1" applyFont="1" applyFill="1" applyBorder="1" applyAlignment="1">
      <alignment horizontal="center" vertical="center" wrapText="1"/>
    </xf>
    <xf numFmtId="0" fontId="23" fillId="0" borderId="6" xfId="1" applyFont="1" applyFill="1" applyBorder="1" applyAlignment="1">
      <alignment horizontal="center" vertical="center" textRotation="90" wrapText="1"/>
    </xf>
    <xf numFmtId="0" fontId="22" fillId="13" borderId="6" xfId="0" applyFont="1" applyFill="1" applyBorder="1" applyAlignment="1">
      <alignment horizontal="center" vertical="center" wrapText="1"/>
    </xf>
    <xf numFmtId="0" fontId="18" fillId="13" borderId="0" xfId="0" applyFont="1" applyFill="1" applyBorder="1" applyAlignment="1">
      <alignment horizontal="center" vertical="center"/>
    </xf>
    <xf numFmtId="0" fontId="23" fillId="4" borderId="6" xfId="0" applyFont="1" applyFill="1" applyBorder="1" applyAlignment="1">
      <alignment horizontal="center" vertical="center" wrapText="1"/>
    </xf>
    <xf numFmtId="1" fontId="24" fillId="0" borderId="6" xfId="0" applyNumberFormat="1" applyFont="1" applyBorder="1" applyAlignment="1">
      <alignment horizontal="center" vertical="center"/>
    </xf>
    <xf numFmtId="0" fontId="24" fillId="0" borderId="6" xfId="0" applyFont="1" applyBorder="1" applyAlignment="1">
      <alignment horizontal="center" vertical="center"/>
    </xf>
    <xf numFmtId="0" fontId="23" fillId="0" borderId="6" xfId="0" applyFont="1" applyBorder="1" applyAlignment="1">
      <alignment horizontal="center" vertical="center" wrapText="1"/>
    </xf>
    <xf numFmtId="0" fontId="31" fillId="0" borderId="6" xfId="0" applyFont="1" applyBorder="1" applyAlignment="1">
      <alignment horizontal="center" vertical="center" wrapText="1"/>
    </xf>
    <xf numFmtId="0" fontId="30" fillId="0" borderId="6" xfId="0" applyFont="1" applyBorder="1" applyAlignment="1">
      <alignment horizontal="center" vertical="center" wrapText="1"/>
    </xf>
    <xf numFmtId="0" fontId="22" fillId="13" borderId="9" xfId="0" applyFont="1" applyFill="1" applyBorder="1" applyAlignment="1">
      <alignment horizontal="center" vertical="center" wrapText="1"/>
    </xf>
    <xf numFmtId="0" fontId="22" fillId="13" borderId="0" xfId="0" applyFont="1" applyFill="1" applyBorder="1" applyAlignment="1">
      <alignment horizontal="center" vertical="center" wrapText="1"/>
    </xf>
    <xf numFmtId="10" fontId="23" fillId="0" borderId="6" xfId="2" applyNumberFormat="1" applyFont="1" applyBorder="1" applyAlignment="1">
      <alignment horizontal="center" vertical="center" wrapText="1"/>
    </xf>
    <xf numFmtId="0" fontId="23" fillId="10" borderId="1" xfId="1" applyFont="1" applyFill="1" applyBorder="1" applyAlignment="1">
      <alignment horizontal="center" vertical="center" wrapText="1"/>
    </xf>
    <xf numFmtId="0" fontId="23" fillId="10" borderId="3" xfId="1" applyFont="1" applyFill="1" applyBorder="1" applyAlignment="1">
      <alignment horizontal="center" vertical="center" wrapText="1"/>
    </xf>
    <xf numFmtId="0" fontId="32" fillId="9" borderId="8" xfId="1" applyFont="1" applyFill="1" applyBorder="1" applyAlignment="1">
      <alignment horizontal="center" vertical="center" textRotation="90" wrapText="1"/>
    </xf>
    <xf numFmtId="0" fontId="32" fillId="9" borderId="14" xfId="1" applyFont="1" applyFill="1" applyBorder="1" applyAlignment="1">
      <alignment horizontal="center" vertical="center" textRotation="90" wrapText="1"/>
    </xf>
    <xf numFmtId="0" fontId="32" fillId="9" borderId="15" xfId="1" applyFont="1" applyFill="1" applyBorder="1" applyAlignment="1">
      <alignment horizontal="center" vertical="center" textRotation="90" wrapText="1"/>
    </xf>
    <xf numFmtId="0" fontId="23" fillId="14" borderId="6" xfId="1" applyFont="1" applyFill="1" applyBorder="1" applyAlignment="1">
      <alignment horizontal="center" vertical="center" textRotation="90" wrapText="1"/>
    </xf>
    <xf numFmtId="0" fontId="23" fillId="11" borderId="6" xfId="1" applyFont="1" applyFill="1" applyBorder="1" applyAlignment="1">
      <alignment horizontal="center" vertical="center" textRotation="90" wrapText="1"/>
    </xf>
    <xf numFmtId="0" fontId="28" fillId="3" borderId="0" xfId="0" applyFont="1" applyFill="1" applyAlignment="1">
      <alignment horizontal="center" vertical="center"/>
    </xf>
  </cellXfs>
  <cellStyles count="5">
    <cellStyle name="Hipervínculo" xfId="3" builtinId="8"/>
    <cellStyle name="Millares" xfId="4" builtinId="3"/>
    <cellStyle name="Normal" xfId="0" builtinId="0"/>
    <cellStyle name="Normal 2" xfId="1"/>
    <cellStyle name="Porcentaje" xfId="2" builtinId="5"/>
  </cellStyles>
  <dxfs count="0"/>
  <tableStyles count="0" defaultTableStyle="TableStyleMedium2" defaultPivotStyle="PivotStyleLight16"/>
  <colors>
    <mruColors>
      <color rgb="FF66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ANA%20GOMEZ/Documents/1.%20SOCIOECONOMICA/2020/2.%20Gesti&#243;n%20DPS/Normalizaci&#243;n%20Procedimiento/Seguimiento%20Proyectos%20de%20Inversi&#243;n%20Acumul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 Proy Inv Acumulado"/>
      <sheetName val="Población"/>
      <sheetName val="Instrucciones Uso"/>
    </sheetNames>
    <sheetDataSet>
      <sheetData sheetId="0" refreshError="1">
        <row r="3">
          <cell r="C3" t="str">
            <v>Instituto de Turismo de Villavicencio</v>
          </cell>
        </row>
        <row r="7">
          <cell r="G7" t="str">
            <v>I TRIMESTRE</v>
          </cell>
        </row>
      </sheetData>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ubdireccionfinanciera@imdervillavicencio.gov.co" TargetMode="External"/><Relationship Id="rId1" Type="http://schemas.openxmlformats.org/officeDocument/2006/relationships/hyperlink" Target="mailto:luzyennyedc@hotmail.com" TargetMode="External"/><Relationship Id="rId6" Type="http://schemas.openxmlformats.org/officeDocument/2006/relationships/comments" Target="../comments1.xml"/><Relationship Id="rId5" Type="http://schemas.openxmlformats.org/officeDocument/2006/relationships/vmlDrawing" Target="../drawings/vmlDrawing2.v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2:BB60"/>
  <sheetViews>
    <sheetView showGridLines="0" tabSelected="1" view="pageBreakPreview" zoomScale="70" zoomScaleNormal="100" zoomScaleSheetLayoutView="70" zoomScalePageLayoutView="40" workbookViewId="0">
      <selection activeCell="AT14" sqref="AT14"/>
    </sheetView>
  </sheetViews>
  <sheetFormatPr baseColWidth="10" defaultColWidth="9.140625" defaultRowHeight="11.25" x14ac:dyDescent="0.15"/>
  <cols>
    <col min="1" max="1" width="4.140625" style="1" customWidth="1"/>
    <col min="2" max="2" width="19.85546875" style="1" customWidth="1"/>
    <col min="3" max="3" width="16.140625" style="1" customWidth="1"/>
    <col min="4" max="4" width="7.85546875" style="1" customWidth="1"/>
    <col min="5" max="5" width="10.28515625" style="2" customWidth="1"/>
    <col min="6" max="6" width="15" style="1" customWidth="1"/>
    <col min="7" max="7" width="14.140625" style="1" customWidth="1"/>
    <col min="8" max="8" width="14.7109375" style="1" customWidth="1"/>
    <col min="9" max="9" width="10" style="1" customWidth="1"/>
    <col min="10" max="10" width="10.28515625" style="1" customWidth="1"/>
    <col min="11" max="11" width="27.42578125" style="1" customWidth="1"/>
    <col min="12" max="12" width="13.140625" style="1" customWidth="1"/>
    <col min="13" max="13" width="13.28515625" style="1" customWidth="1"/>
    <col min="14" max="14" width="16.42578125" style="1" customWidth="1"/>
    <col min="15" max="15" width="20.85546875" style="1" customWidth="1"/>
    <col min="16" max="16" width="4" style="1" customWidth="1"/>
    <col min="17" max="17" width="17.5703125" style="1" customWidth="1"/>
    <col min="18" max="18" width="16.42578125" style="1" customWidth="1"/>
    <col min="19" max="19" width="13.5703125" style="1" customWidth="1"/>
    <col min="20" max="20" width="18.5703125" style="1" customWidth="1"/>
    <col min="21" max="21" width="33.140625" style="1" customWidth="1"/>
    <col min="22" max="22" width="40.140625" style="1" customWidth="1"/>
    <col min="23" max="23" width="16.7109375" style="1" customWidth="1"/>
    <col min="24" max="24" width="12.5703125" style="1" customWidth="1"/>
    <col min="25" max="25" width="24.28515625" style="1" customWidth="1"/>
    <col min="26" max="26" width="15.28515625" style="1" customWidth="1"/>
    <col min="27" max="27" width="109.5703125" style="1" customWidth="1"/>
    <col min="28" max="29" width="9.7109375" style="1" customWidth="1"/>
    <col min="30" max="30" width="12.140625" style="1" customWidth="1"/>
    <col min="31" max="31" width="6.28515625" style="1" customWidth="1"/>
    <col min="32" max="33" width="7.7109375" style="1" customWidth="1"/>
    <col min="34" max="34" width="10.7109375" style="1" customWidth="1"/>
    <col min="35" max="35" width="13" style="1" customWidth="1"/>
    <col min="36" max="39" width="7.7109375" style="1" customWidth="1"/>
    <col min="40" max="40" width="10" style="1" customWidth="1"/>
    <col min="41" max="41" width="14.5703125" style="1" customWidth="1"/>
    <col min="42" max="42" width="12.7109375" style="1" customWidth="1"/>
    <col min="43" max="43" width="11.7109375" style="1" customWidth="1"/>
    <col min="44" max="44" width="18.5703125" style="1" customWidth="1"/>
    <col min="45" max="45" width="11.42578125" style="1" customWidth="1"/>
    <col min="46" max="46" width="7.5703125" style="1" customWidth="1"/>
    <col min="47" max="47" width="7.42578125" style="1" customWidth="1"/>
    <col min="48" max="48" width="6.7109375" style="1" customWidth="1"/>
    <col min="49" max="49" width="6.42578125" style="1" customWidth="1"/>
    <col min="50" max="50" width="7.28515625" style="1" customWidth="1"/>
    <col min="51" max="51" width="15.42578125" style="1" customWidth="1"/>
    <col min="52" max="52" width="9.28515625" style="1" customWidth="1"/>
    <col min="53" max="53" width="9" style="1" customWidth="1"/>
    <col min="54" max="54" width="17.7109375" style="1" customWidth="1"/>
    <col min="55" max="16384" width="9.140625" style="1"/>
  </cols>
  <sheetData>
    <row r="2" spans="1:54" s="3" customFormat="1" x14ac:dyDescent="0.25">
      <c r="A2" s="312" t="s">
        <v>0</v>
      </c>
      <c r="B2" s="313"/>
      <c r="C2" s="313"/>
      <c r="D2" s="313"/>
      <c r="E2" s="313"/>
      <c r="F2" s="313"/>
      <c r="G2" s="313"/>
      <c r="H2" s="313"/>
      <c r="I2" s="313"/>
      <c r="J2" s="313"/>
      <c r="K2" s="313"/>
      <c r="L2" s="313"/>
      <c r="M2" s="313"/>
      <c r="N2" s="313"/>
      <c r="O2" s="313"/>
      <c r="P2" s="313"/>
      <c r="Q2" s="313"/>
      <c r="R2" s="313"/>
      <c r="S2" s="313"/>
      <c r="T2" s="313"/>
      <c r="U2" s="313"/>
      <c r="V2" s="314"/>
      <c r="Y2" s="4"/>
      <c r="AO2" s="315" t="s">
        <v>1</v>
      </c>
      <c r="AP2" s="315"/>
      <c r="AQ2" s="315"/>
    </row>
    <row r="3" spans="1:54" s="6" customFormat="1" x14ac:dyDescent="0.25">
      <c r="A3" s="316" t="s">
        <v>2</v>
      </c>
      <c r="B3" s="317"/>
      <c r="C3" s="322" t="s">
        <v>191</v>
      </c>
      <c r="D3" s="322"/>
      <c r="E3" s="322"/>
      <c r="F3" s="316" t="s">
        <v>3</v>
      </c>
      <c r="G3" s="323"/>
      <c r="H3" s="317"/>
      <c r="I3" s="316" t="s">
        <v>4</v>
      </c>
      <c r="J3" s="323"/>
      <c r="K3" s="322" t="s">
        <v>190</v>
      </c>
      <c r="L3" s="322"/>
      <c r="M3" s="322"/>
      <c r="N3" s="326" t="s">
        <v>5</v>
      </c>
      <c r="O3" s="327" t="s">
        <v>193</v>
      </c>
      <c r="P3" s="328"/>
      <c r="Q3" s="333" t="s">
        <v>6</v>
      </c>
      <c r="R3" s="338">
        <v>2349469200</v>
      </c>
      <c r="S3" s="338"/>
      <c r="T3" s="318" t="s">
        <v>7</v>
      </c>
      <c r="U3" s="319"/>
      <c r="V3" s="5" t="s">
        <v>8</v>
      </c>
      <c r="Y3" s="7"/>
      <c r="Z3" s="7"/>
      <c r="AA3" s="7"/>
      <c r="AB3" s="7"/>
      <c r="AC3" s="7"/>
      <c r="AD3" s="290"/>
      <c r="AE3" s="290"/>
      <c r="AF3" s="291"/>
      <c r="AG3" s="291"/>
      <c r="AH3" s="8"/>
      <c r="AI3" s="8"/>
      <c r="AJ3" s="292"/>
      <c r="AK3" s="292"/>
      <c r="AL3" s="8"/>
      <c r="AM3" s="4"/>
      <c r="AO3" s="315"/>
      <c r="AP3" s="315"/>
      <c r="AQ3" s="315"/>
      <c r="AR3" s="292"/>
      <c r="AS3" s="292"/>
      <c r="AT3" s="292"/>
      <c r="AU3" s="292"/>
      <c r="AV3" s="292"/>
      <c r="AW3" s="292"/>
      <c r="AX3" s="292"/>
      <c r="AY3" s="4"/>
    </row>
    <row r="4" spans="1:54" s="6" customFormat="1" x14ac:dyDescent="0.25">
      <c r="A4" s="318"/>
      <c r="B4" s="319"/>
      <c r="C4" s="322"/>
      <c r="D4" s="322"/>
      <c r="E4" s="322"/>
      <c r="F4" s="320"/>
      <c r="G4" s="324"/>
      <c r="H4" s="321"/>
      <c r="I4" s="318"/>
      <c r="J4" s="325"/>
      <c r="K4" s="322"/>
      <c r="L4" s="322"/>
      <c r="M4" s="322"/>
      <c r="N4" s="326"/>
      <c r="O4" s="329"/>
      <c r="P4" s="330"/>
      <c r="Q4" s="334"/>
      <c r="R4" s="338"/>
      <c r="S4" s="338"/>
      <c r="T4" s="318"/>
      <c r="U4" s="319"/>
      <c r="V4" s="298" t="s">
        <v>197</v>
      </c>
      <c r="Y4" s="7"/>
      <c r="Z4" s="7"/>
      <c r="AA4" s="7"/>
      <c r="AB4" s="7"/>
      <c r="AC4" s="7"/>
      <c r="AD4" s="9"/>
      <c r="AE4" s="9"/>
      <c r="AF4" s="10"/>
      <c r="AG4" s="10"/>
      <c r="AH4" s="8"/>
      <c r="AI4" s="8"/>
      <c r="AJ4" s="8"/>
      <c r="AK4" s="8"/>
      <c r="AL4" s="8"/>
      <c r="AM4" s="8"/>
      <c r="AO4" s="94" t="s">
        <v>199</v>
      </c>
      <c r="AP4" s="297">
        <v>293400000</v>
      </c>
      <c r="AQ4" s="297"/>
      <c r="AR4" s="8"/>
      <c r="AS4" s="8"/>
      <c r="AT4" s="8"/>
      <c r="AU4" s="8"/>
      <c r="AV4" s="8"/>
      <c r="AW4" s="8"/>
      <c r="AX4" s="8"/>
      <c r="AY4" s="4"/>
    </row>
    <row r="5" spans="1:54" s="3" customFormat="1" x14ac:dyDescent="0.25">
      <c r="A5" s="318"/>
      <c r="B5" s="319"/>
      <c r="C5" s="322"/>
      <c r="D5" s="322"/>
      <c r="E5" s="322"/>
      <c r="F5" s="293" t="s">
        <v>231</v>
      </c>
      <c r="G5" s="336"/>
      <c r="H5" s="294"/>
      <c r="I5" s="318"/>
      <c r="J5" s="325"/>
      <c r="K5" s="322"/>
      <c r="L5" s="322"/>
      <c r="M5" s="322"/>
      <c r="N5" s="326"/>
      <c r="O5" s="331"/>
      <c r="P5" s="332"/>
      <c r="Q5" s="335"/>
      <c r="R5" s="338"/>
      <c r="S5" s="338"/>
      <c r="T5" s="320"/>
      <c r="U5" s="321"/>
      <c r="V5" s="299"/>
      <c r="Y5" s="7"/>
      <c r="AO5" s="94" t="s">
        <v>200</v>
      </c>
      <c r="AP5" s="297">
        <v>0</v>
      </c>
      <c r="AQ5" s="297"/>
    </row>
    <row r="6" spans="1:54" s="3" customFormat="1" ht="14.25" customHeight="1" x14ac:dyDescent="0.25">
      <c r="A6" s="318"/>
      <c r="B6" s="319"/>
      <c r="C6" s="322"/>
      <c r="D6" s="322"/>
      <c r="E6" s="322"/>
      <c r="F6" s="295"/>
      <c r="G6" s="337"/>
      <c r="H6" s="296"/>
      <c r="I6" s="318"/>
      <c r="J6" s="325"/>
      <c r="K6" s="322"/>
      <c r="L6" s="322"/>
      <c r="M6" s="322"/>
      <c r="N6" s="326" t="s">
        <v>10</v>
      </c>
      <c r="O6" s="327" t="s">
        <v>194</v>
      </c>
      <c r="P6" s="328"/>
      <c r="Q6" s="333" t="s">
        <v>11</v>
      </c>
      <c r="R6" s="338">
        <v>1272355456.8900001</v>
      </c>
      <c r="S6" s="338"/>
      <c r="T6" s="339" t="s">
        <v>195</v>
      </c>
      <c r="U6" s="339" t="s">
        <v>196</v>
      </c>
      <c r="V6" s="11" t="s">
        <v>12</v>
      </c>
      <c r="Z6" s="6"/>
      <c r="AA6" s="6"/>
      <c r="AB6" s="6"/>
      <c r="AC6" s="6"/>
      <c r="AD6" s="6"/>
      <c r="AE6" s="6"/>
      <c r="AF6" s="6"/>
      <c r="AG6" s="6"/>
      <c r="AH6" s="6"/>
      <c r="AI6" s="6"/>
      <c r="AJ6" s="6"/>
      <c r="AK6" s="6"/>
      <c r="AL6" s="6"/>
      <c r="AM6" s="6"/>
      <c r="AO6" s="94" t="s">
        <v>201</v>
      </c>
      <c r="AP6" s="297">
        <v>0</v>
      </c>
      <c r="AQ6" s="297"/>
      <c r="AR6" s="6"/>
      <c r="AS6" s="6"/>
      <c r="AT6" s="6"/>
      <c r="AU6" s="6"/>
      <c r="AV6" s="6"/>
      <c r="AW6" s="6"/>
      <c r="AX6" s="6"/>
      <c r="AY6" s="6"/>
      <c r="AZ6" s="6"/>
      <c r="BA6" s="6"/>
      <c r="BB6" s="6"/>
    </row>
    <row r="7" spans="1:54" s="3" customFormat="1" x14ac:dyDescent="0.25">
      <c r="A7" s="318"/>
      <c r="B7" s="319"/>
      <c r="C7" s="322"/>
      <c r="D7" s="322"/>
      <c r="E7" s="322"/>
      <c r="F7" s="342" t="s">
        <v>13</v>
      </c>
      <c r="G7" s="293" t="s">
        <v>230</v>
      </c>
      <c r="H7" s="294"/>
      <c r="I7" s="318"/>
      <c r="J7" s="325"/>
      <c r="K7" s="322"/>
      <c r="L7" s="322"/>
      <c r="M7" s="322"/>
      <c r="N7" s="326"/>
      <c r="O7" s="329"/>
      <c r="P7" s="330"/>
      <c r="Q7" s="334"/>
      <c r="R7" s="338"/>
      <c r="S7" s="338"/>
      <c r="T7" s="340"/>
      <c r="U7" s="340"/>
      <c r="V7" s="300" t="s">
        <v>198</v>
      </c>
      <c r="Z7" s="6"/>
      <c r="AA7" s="6"/>
      <c r="AB7" s="6"/>
      <c r="AC7" s="6"/>
      <c r="AD7" s="6"/>
      <c r="AE7" s="6"/>
      <c r="AF7" s="6"/>
      <c r="AG7" s="6"/>
      <c r="AH7" s="6"/>
      <c r="AI7" s="6"/>
      <c r="AJ7" s="6"/>
      <c r="AK7" s="6"/>
      <c r="AL7" s="6"/>
      <c r="AM7" s="6"/>
      <c r="AO7" s="12" t="s">
        <v>9</v>
      </c>
      <c r="AP7" s="297"/>
      <c r="AQ7" s="297"/>
      <c r="AR7" s="6"/>
      <c r="AS7" s="6"/>
      <c r="AT7" s="6"/>
      <c r="AU7" s="6"/>
      <c r="AV7" s="6"/>
      <c r="AW7" s="6"/>
      <c r="AX7" s="6"/>
      <c r="AY7" s="6"/>
      <c r="AZ7" s="6"/>
      <c r="BA7" s="6"/>
      <c r="BB7" s="6"/>
    </row>
    <row r="8" spans="1:54" s="3" customFormat="1" ht="18" customHeight="1" x14ac:dyDescent="0.25">
      <c r="A8" s="320"/>
      <c r="B8" s="321"/>
      <c r="C8" s="322"/>
      <c r="D8" s="322"/>
      <c r="E8" s="322"/>
      <c r="F8" s="342"/>
      <c r="G8" s="295"/>
      <c r="H8" s="296"/>
      <c r="I8" s="320"/>
      <c r="J8" s="324"/>
      <c r="K8" s="322"/>
      <c r="L8" s="322"/>
      <c r="M8" s="322"/>
      <c r="N8" s="326"/>
      <c r="O8" s="331"/>
      <c r="P8" s="332"/>
      <c r="Q8" s="335"/>
      <c r="R8" s="338"/>
      <c r="S8" s="338"/>
      <c r="T8" s="341"/>
      <c r="U8" s="341"/>
      <c r="V8" s="301"/>
      <c r="Z8" s="6"/>
      <c r="AA8" s="6"/>
      <c r="AB8" s="6"/>
      <c r="AC8" s="6"/>
      <c r="AD8" s="6"/>
      <c r="AE8" s="6"/>
      <c r="AF8" s="6"/>
      <c r="AG8" s="6"/>
      <c r="AH8" s="6"/>
      <c r="AI8" s="6"/>
      <c r="AJ8" s="6"/>
      <c r="AK8" s="6"/>
      <c r="AL8" s="6"/>
      <c r="AM8" s="6"/>
      <c r="AO8" s="14" t="s">
        <v>14</v>
      </c>
      <c r="AP8" s="297">
        <f>SUM(AP4:AP7)</f>
        <v>293400000</v>
      </c>
      <c r="AQ8" s="297"/>
      <c r="AR8" s="6"/>
      <c r="AS8" s="6"/>
      <c r="AT8" s="6"/>
      <c r="AU8" s="6"/>
      <c r="AV8" s="6"/>
      <c r="AW8" s="6"/>
      <c r="AX8" s="6"/>
      <c r="AY8" s="6"/>
      <c r="AZ8" s="6"/>
      <c r="BA8" s="6"/>
      <c r="BB8" s="6"/>
    </row>
    <row r="9" spans="1:54" x14ac:dyDescent="0.15">
      <c r="A9" s="13"/>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R9" s="13"/>
      <c r="AS9" s="13"/>
      <c r="AT9" s="13"/>
      <c r="AU9" s="13"/>
      <c r="AV9" s="13"/>
      <c r="AW9" s="13"/>
      <c r="AX9" s="13"/>
      <c r="AY9" s="13"/>
      <c r="AZ9" s="13"/>
      <c r="BA9" s="13"/>
      <c r="BB9" s="13"/>
    </row>
    <row r="10" spans="1:54" x14ac:dyDescent="0.15">
      <c r="A10" s="178" t="s">
        <v>15</v>
      </c>
      <c r="B10" s="305" t="s">
        <v>16</v>
      </c>
      <c r="C10" s="305"/>
      <c r="D10" s="305"/>
      <c r="E10" s="305"/>
      <c r="F10" s="305"/>
      <c r="G10" s="305"/>
      <c r="H10" s="305"/>
      <c r="I10" s="263" t="s">
        <v>17</v>
      </c>
      <c r="J10" s="264"/>
      <c r="K10" s="264"/>
      <c r="L10" s="264"/>
      <c r="M10" s="264"/>
      <c r="N10" s="264"/>
      <c r="O10" s="264"/>
      <c r="P10" s="264"/>
      <c r="Q10" s="264"/>
      <c r="R10" s="264"/>
      <c r="S10" s="265"/>
      <c r="T10" s="167" t="s">
        <v>18</v>
      </c>
      <c r="U10" s="168"/>
      <c r="V10" s="168"/>
      <c r="W10" s="168"/>
      <c r="X10" s="168"/>
      <c r="Y10" s="168"/>
      <c r="Z10" s="168"/>
      <c r="AA10" s="168"/>
      <c r="AB10" s="168"/>
      <c r="AC10" s="169"/>
      <c r="AD10" s="306" t="s">
        <v>19</v>
      </c>
      <c r="AE10" s="307"/>
      <c r="AF10" s="307"/>
      <c r="AG10" s="307"/>
      <c r="AH10" s="307"/>
      <c r="AI10" s="307"/>
      <c r="AJ10" s="307"/>
      <c r="AK10" s="307"/>
      <c r="AL10" s="307"/>
      <c r="AM10" s="308"/>
      <c r="AN10" s="309" t="s">
        <v>20</v>
      </c>
      <c r="AO10" s="302" t="s">
        <v>21</v>
      </c>
      <c r="AP10" s="303"/>
      <c r="AQ10" s="303"/>
      <c r="AR10" s="304"/>
    </row>
    <row r="11" spans="1:54" x14ac:dyDescent="0.15">
      <c r="A11" s="178"/>
      <c r="B11" s="278" t="s">
        <v>22</v>
      </c>
      <c r="C11" s="278" t="s">
        <v>23</v>
      </c>
      <c r="D11" s="280" t="s">
        <v>24</v>
      </c>
      <c r="E11" s="280" t="s">
        <v>25</v>
      </c>
      <c r="F11" s="278" t="s">
        <v>178</v>
      </c>
      <c r="G11" s="278" t="s">
        <v>26</v>
      </c>
      <c r="H11" s="278" t="s">
        <v>27</v>
      </c>
      <c r="I11" s="282" t="s">
        <v>28</v>
      </c>
      <c r="J11" s="283"/>
      <c r="K11" s="283"/>
      <c r="L11" s="284"/>
      <c r="M11" s="288" t="s">
        <v>206</v>
      </c>
      <c r="N11" s="288" t="s">
        <v>207</v>
      </c>
      <c r="O11" s="288" t="s">
        <v>208</v>
      </c>
      <c r="P11" s="282" t="s">
        <v>209</v>
      </c>
      <c r="Q11" s="284"/>
      <c r="R11" s="288" t="s">
        <v>210</v>
      </c>
      <c r="S11" s="288" t="s">
        <v>29</v>
      </c>
      <c r="T11" s="172" t="s">
        <v>30</v>
      </c>
      <c r="U11" s="172" t="s">
        <v>31</v>
      </c>
      <c r="V11" s="172" t="s">
        <v>32</v>
      </c>
      <c r="W11" s="172" t="s">
        <v>33</v>
      </c>
      <c r="X11" s="172" t="s">
        <v>34</v>
      </c>
      <c r="Y11" s="172" t="s">
        <v>35</v>
      </c>
      <c r="Z11" s="172" t="s">
        <v>36</v>
      </c>
      <c r="AA11" s="167" t="s">
        <v>37</v>
      </c>
      <c r="AB11" s="168"/>
      <c r="AC11" s="169"/>
      <c r="AD11" s="170" t="s">
        <v>38</v>
      </c>
      <c r="AE11" s="170"/>
      <c r="AF11" s="170"/>
      <c r="AG11" s="170"/>
      <c r="AH11" s="171"/>
      <c r="AI11" s="266" t="s">
        <v>39</v>
      </c>
      <c r="AJ11" s="170"/>
      <c r="AK11" s="170"/>
      <c r="AL11" s="170"/>
      <c r="AM11" s="170"/>
      <c r="AN11" s="310"/>
      <c r="AO11" s="267" t="s">
        <v>40</v>
      </c>
      <c r="AP11" s="269" t="s">
        <v>41</v>
      </c>
      <c r="AQ11" s="269" t="s">
        <v>42</v>
      </c>
      <c r="AR11" s="267" t="s">
        <v>43</v>
      </c>
    </row>
    <row r="12" spans="1:54" s="18" customFormat="1" ht="79.5" customHeight="1" x14ac:dyDescent="0.15">
      <c r="A12" s="178"/>
      <c r="B12" s="279"/>
      <c r="C12" s="279"/>
      <c r="D12" s="281"/>
      <c r="E12" s="281"/>
      <c r="F12" s="279"/>
      <c r="G12" s="279"/>
      <c r="H12" s="279"/>
      <c r="I12" s="285"/>
      <c r="J12" s="286"/>
      <c r="K12" s="286"/>
      <c r="L12" s="287"/>
      <c r="M12" s="289"/>
      <c r="N12" s="289"/>
      <c r="O12" s="289"/>
      <c r="P12" s="285"/>
      <c r="Q12" s="287"/>
      <c r="R12" s="289"/>
      <c r="S12" s="289"/>
      <c r="T12" s="173"/>
      <c r="U12" s="173"/>
      <c r="V12" s="173"/>
      <c r="W12" s="173"/>
      <c r="X12" s="173"/>
      <c r="Y12" s="173"/>
      <c r="Z12" s="173"/>
      <c r="AA12" s="15" t="s">
        <v>44</v>
      </c>
      <c r="AB12" s="15" t="s">
        <v>45</v>
      </c>
      <c r="AC12" s="15" t="s">
        <v>46</v>
      </c>
      <c r="AD12" s="16" t="s">
        <v>47</v>
      </c>
      <c r="AE12" s="17" t="s">
        <v>48</v>
      </c>
      <c r="AF12" s="17" t="s">
        <v>214</v>
      </c>
      <c r="AG12" s="17" t="s">
        <v>215</v>
      </c>
      <c r="AH12" s="81" t="s">
        <v>49</v>
      </c>
      <c r="AI12" s="83" t="s">
        <v>50</v>
      </c>
      <c r="AJ12" s="17" t="s">
        <v>48</v>
      </c>
      <c r="AK12" s="17" t="s">
        <v>214</v>
      </c>
      <c r="AL12" s="17" t="s">
        <v>215</v>
      </c>
      <c r="AM12" s="17" t="s">
        <v>49</v>
      </c>
      <c r="AN12" s="311"/>
      <c r="AO12" s="268"/>
      <c r="AP12" s="270"/>
      <c r="AQ12" s="270"/>
      <c r="AR12" s="268"/>
    </row>
    <row r="13" spans="1:54" s="25" customFormat="1" ht="10.5" x14ac:dyDescent="0.15">
      <c r="A13" s="19">
        <v>1</v>
      </c>
      <c r="B13" s="20">
        <v>2</v>
      </c>
      <c r="C13" s="20">
        <v>3</v>
      </c>
      <c r="D13" s="20">
        <v>4</v>
      </c>
      <c r="E13" s="20">
        <v>5</v>
      </c>
      <c r="F13" s="20">
        <v>6</v>
      </c>
      <c r="G13" s="20">
        <v>7</v>
      </c>
      <c r="H13" s="20">
        <v>8</v>
      </c>
      <c r="I13" s="263">
        <v>9</v>
      </c>
      <c r="J13" s="264"/>
      <c r="K13" s="264"/>
      <c r="L13" s="265"/>
      <c r="M13" s="21">
        <v>10</v>
      </c>
      <c r="N13" s="21">
        <v>11</v>
      </c>
      <c r="O13" s="22">
        <v>12</v>
      </c>
      <c r="P13" s="263">
        <v>13</v>
      </c>
      <c r="Q13" s="265"/>
      <c r="R13" s="22">
        <v>14</v>
      </c>
      <c r="S13" s="22">
        <v>15</v>
      </c>
      <c r="T13" s="23">
        <v>16</v>
      </c>
      <c r="U13" s="23">
        <v>17</v>
      </c>
      <c r="V13" s="23">
        <v>18</v>
      </c>
      <c r="W13" s="23">
        <v>19</v>
      </c>
      <c r="X13" s="23">
        <v>20</v>
      </c>
      <c r="Y13" s="23">
        <v>21</v>
      </c>
      <c r="Z13" s="23">
        <v>22</v>
      </c>
      <c r="AA13" s="23">
        <v>23</v>
      </c>
      <c r="AB13" s="23">
        <v>24</v>
      </c>
      <c r="AC13" s="23">
        <v>25</v>
      </c>
      <c r="AD13" s="24">
        <v>26</v>
      </c>
      <c r="AE13" s="24">
        <v>27</v>
      </c>
      <c r="AF13" s="24">
        <v>28</v>
      </c>
      <c r="AG13" s="24">
        <v>29</v>
      </c>
      <c r="AH13" s="82">
        <v>30</v>
      </c>
      <c r="AI13" s="84">
        <v>31</v>
      </c>
      <c r="AJ13" s="24">
        <v>32</v>
      </c>
      <c r="AK13" s="24">
        <v>33</v>
      </c>
      <c r="AL13" s="24">
        <v>34</v>
      </c>
      <c r="AM13" s="24">
        <v>35</v>
      </c>
      <c r="AN13" s="24">
        <v>36</v>
      </c>
      <c r="AO13" s="24">
        <v>37</v>
      </c>
      <c r="AP13" s="24">
        <v>38</v>
      </c>
      <c r="AQ13" s="24">
        <v>39</v>
      </c>
      <c r="AR13" s="24">
        <v>40</v>
      </c>
    </row>
    <row r="14" spans="1:54" s="3" customFormat="1" ht="20.25" customHeight="1" x14ac:dyDescent="0.25">
      <c r="A14" s="150">
        <v>221</v>
      </c>
      <c r="B14" s="166" t="s">
        <v>227</v>
      </c>
      <c r="C14" s="133" t="s">
        <v>228</v>
      </c>
      <c r="D14" s="133" t="s">
        <v>219</v>
      </c>
      <c r="E14" s="133">
        <v>420000</v>
      </c>
      <c r="F14" s="136">
        <v>100000</v>
      </c>
      <c r="G14" s="139">
        <v>1751</v>
      </c>
      <c r="H14" s="157">
        <f>1*(F14+G14)/E14</f>
        <v>0.24226428571428571</v>
      </c>
      <c r="I14" s="160" t="s">
        <v>202</v>
      </c>
      <c r="J14" s="161"/>
      <c r="K14" s="161"/>
      <c r="L14" s="162"/>
      <c r="M14" s="158">
        <v>25</v>
      </c>
      <c r="N14" s="93" t="s">
        <v>51</v>
      </c>
      <c r="O14" s="96">
        <v>0</v>
      </c>
      <c r="P14" s="143">
        <v>0</v>
      </c>
      <c r="Q14" s="143"/>
      <c r="R14" s="77">
        <v>0</v>
      </c>
      <c r="S14" s="144">
        <f>R16/P16</f>
        <v>0.61898734177215187</v>
      </c>
      <c r="T14" s="76"/>
      <c r="U14" s="76"/>
      <c r="V14" s="76"/>
      <c r="W14" s="77"/>
      <c r="X14" s="76"/>
      <c r="Y14" s="76"/>
      <c r="Z14" s="76"/>
      <c r="AA14" s="76"/>
      <c r="AB14" s="76"/>
      <c r="AC14" s="76"/>
      <c r="AD14" s="277" t="s">
        <v>213</v>
      </c>
      <c r="AE14" s="277" t="s">
        <v>179</v>
      </c>
      <c r="AF14" s="132">
        <v>10000</v>
      </c>
      <c r="AG14" s="132">
        <v>1751</v>
      </c>
      <c r="AH14" s="179">
        <f>+AG14/AF14</f>
        <v>0.17510000000000001</v>
      </c>
      <c r="AI14" s="156" t="s">
        <v>217</v>
      </c>
      <c r="AJ14" s="277" t="s">
        <v>219</v>
      </c>
      <c r="AK14" s="132">
        <v>140000</v>
      </c>
      <c r="AL14" s="132">
        <v>1751</v>
      </c>
      <c r="AM14" s="179">
        <f>+AL14/AK14</f>
        <v>1.2507142857142857E-2</v>
      </c>
      <c r="AN14" s="274">
        <v>549222</v>
      </c>
      <c r="AO14" s="275">
        <f>+AP8</f>
        <v>293400000</v>
      </c>
      <c r="AP14" s="276">
        <f>+R6/AO14</f>
        <v>4.3365898326175873</v>
      </c>
      <c r="AQ14" s="271">
        <f>1-H14</f>
        <v>0.75773571428571429</v>
      </c>
      <c r="AR14" s="273" t="s">
        <v>315</v>
      </c>
    </row>
    <row r="15" spans="1:54" s="3" customFormat="1" ht="17.25" customHeight="1" x14ac:dyDescent="0.25">
      <c r="A15" s="151"/>
      <c r="B15" s="166"/>
      <c r="C15" s="134"/>
      <c r="D15" s="134"/>
      <c r="E15" s="134"/>
      <c r="F15" s="137"/>
      <c r="G15" s="140"/>
      <c r="H15" s="157"/>
      <c r="I15" s="163"/>
      <c r="J15" s="164"/>
      <c r="K15" s="164"/>
      <c r="L15" s="165"/>
      <c r="M15" s="159"/>
      <c r="N15" s="93" t="s">
        <v>52</v>
      </c>
      <c r="O15" s="96">
        <v>0</v>
      </c>
      <c r="P15" s="143"/>
      <c r="Q15" s="143"/>
      <c r="R15" s="77">
        <v>0</v>
      </c>
      <c r="S15" s="145"/>
      <c r="T15" s="76"/>
      <c r="U15" s="76"/>
      <c r="V15" s="76"/>
      <c r="W15" s="77"/>
      <c r="X15" s="76"/>
      <c r="Y15" s="76"/>
      <c r="Z15" s="76"/>
      <c r="AA15" s="76"/>
      <c r="AB15" s="76"/>
      <c r="AC15" s="76"/>
      <c r="AD15" s="277"/>
      <c r="AE15" s="277"/>
      <c r="AF15" s="132"/>
      <c r="AG15" s="132"/>
      <c r="AH15" s="179"/>
      <c r="AI15" s="156"/>
      <c r="AJ15" s="277"/>
      <c r="AK15" s="132"/>
      <c r="AL15" s="132"/>
      <c r="AM15" s="179"/>
      <c r="AN15" s="274"/>
      <c r="AO15" s="275"/>
      <c r="AP15" s="272"/>
      <c r="AQ15" s="271"/>
      <c r="AR15" s="273"/>
    </row>
    <row r="16" spans="1:54" s="3" customFormat="1" ht="229.5" customHeight="1" x14ac:dyDescent="0.25">
      <c r="A16" s="151"/>
      <c r="B16" s="166"/>
      <c r="C16" s="134"/>
      <c r="D16" s="134"/>
      <c r="E16" s="134"/>
      <c r="F16" s="137"/>
      <c r="G16" s="140"/>
      <c r="H16" s="157"/>
      <c r="I16" s="163"/>
      <c r="J16" s="164"/>
      <c r="K16" s="164"/>
      <c r="L16" s="165"/>
      <c r="M16" s="159"/>
      <c r="N16" s="93" t="s">
        <v>53</v>
      </c>
      <c r="O16" s="147">
        <v>474000000</v>
      </c>
      <c r="P16" s="343">
        <v>474000000</v>
      </c>
      <c r="Q16" s="344"/>
      <c r="R16" s="129">
        <v>293400000</v>
      </c>
      <c r="S16" s="145"/>
      <c r="T16" s="107" t="s">
        <v>276</v>
      </c>
      <c r="U16" s="105" t="s">
        <v>251</v>
      </c>
      <c r="V16" s="108" t="s">
        <v>240</v>
      </c>
      <c r="W16" s="109">
        <v>25200000</v>
      </c>
      <c r="X16" s="110" t="s">
        <v>273</v>
      </c>
      <c r="Y16" s="111" t="s">
        <v>264</v>
      </c>
      <c r="Z16" s="122" t="s">
        <v>296</v>
      </c>
      <c r="AA16" s="108" t="s">
        <v>298</v>
      </c>
      <c r="AB16" s="124" t="s">
        <v>219</v>
      </c>
      <c r="AC16" s="125">
        <v>9</v>
      </c>
      <c r="AD16" s="277"/>
      <c r="AE16" s="277"/>
      <c r="AF16" s="132"/>
      <c r="AG16" s="132"/>
      <c r="AH16" s="179"/>
      <c r="AI16" s="156"/>
      <c r="AJ16" s="277"/>
      <c r="AK16" s="132"/>
      <c r="AL16" s="132"/>
      <c r="AM16" s="179"/>
      <c r="AN16" s="274"/>
      <c r="AO16" s="275"/>
      <c r="AP16" s="272"/>
      <c r="AQ16" s="271"/>
      <c r="AR16" s="273"/>
    </row>
    <row r="17" spans="1:44" s="3" customFormat="1" ht="172.5" customHeight="1" x14ac:dyDescent="0.25">
      <c r="A17" s="151"/>
      <c r="B17" s="166"/>
      <c r="C17" s="134"/>
      <c r="D17" s="134"/>
      <c r="E17" s="134"/>
      <c r="F17" s="137"/>
      <c r="G17" s="140"/>
      <c r="H17" s="157"/>
      <c r="I17" s="163"/>
      <c r="J17" s="164"/>
      <c r="K17" s="164"/>
      <c r="L17" s="165"/>
      <c r="M17" s="159"/>
      <c r="N17" s="93" t="s">
        <v>53</v>
      </c>
      <c r="O17" s="148"/>
      <c r="P17" s="345"/>
      <c r="Q17" s="346"/>
      <c r="R17" s="130"/>
      <c r="S17" s="145"/>
      <c r="T17" s="107" t="s">
        <v>277</v>
      </c>
      <c r="U17" s="105" t="s">
        <v>252</v>
      </c>
      <c r="V17" s="108" t="s">
        <v>241</v>
      </c>
      <c r="W17" s="112">
        <v>14000000</v>
      </c>
      <c r="X17" s="110" t="s">
        <v>273</v>
      </c>
      <c r="Y17" s="111" t="s">
        <v>264</v>
      </c>
      <c r="Z17" s="122" t="s">
        <v>296</v>
      </c>
      <c r="AA17" s="108" t="s">
        <v>299</v>
      </c>
      <c r="AB17" s="124" t="s">
        <v>219</v>
      </c>
      <c r="AC17" s="125">
        <v>10</v>
      </c>
      <c r="AD17" s="277"/>
      <c r="AE17" s="277"/>
      <c r="AF17" s="132"/>
      <c r="AG17" s="132"/>
      <c r="AH17" s="179"/>
      <c r="AI17" s="156"/>
      <c r="AJ17" s="277"/>
      <c r="AK17" s="132"/>
      <c r="AL17" s="132"/>
      <c r="AM17" s="179"/>
      <c r="AN17" s="274"/>
      <c r="AO17" s="275"/>
      <c r="AP17" s="272"/>
      <c r="AQ17" s="271"/>
      <c r="AR17" s="273"/>
    </row>
    <row r="18" spans="1:44" s="3" customFormat="1" ht="188.25" customHeight="1" x14ac:dyDescent="0.25">
      <c r="A18" s="151"/>
      <c r="B18" s="166"/>
      <c r="C18" s="134"/>
      <c r="D18" s="134"/>
      <c r="E18" s="134"/>
      <c r="F18" s="137"/>
      <c r="G18" s="140"/>
      <c r="H18" s="157"/>
      <c r="I18" s="163"/>
      <c r="J18" s="164"/>
      <c r="K18" s="164"/>
      <c r="L18" s="165"/>
      <c r="M18" s="159"/>
      <c r="N18" s="93" t="s">
        <v>53</v>
      </c>
      <c r="O18" s="148"/>
      <c r="P18" s="345"/>
      <c r="Q18" s="346"/>
      <c r="R18" s="130"/>
      <c r="S18" s="145"/>
      <c r="T18" s="107" t="s">
        <v>278</v>
      </c>
      <c r="U18" s="113" t="s">
        <v>253</v>
      </c>
      <c r="V18" s="108" t="s">
        <v>242</v>
      </c>
      <c r="W18" s="109">
        <v>12000000</v>
      </c>
      <c r="X18" s="114" t="s">
        <v>274</v>
      </c>
      <c r="Y18" s="111" t="s">
        <v>265</v>
      </c>
      <c r="Z18" s="122" t="s">
        <v>296</v>
      </c>
      <c r="AA18" s="108" t="s">
        <v>300</v>
      </c>
      <c r="AB18" s="124" t="s">
        <v>219</v>
      </c>
      <c r="AC18" s="125">
        <v>10</v>
      </c>
      <c r="AD18" s="277"/>
      <c r="AE18" s="277"/>
      <c r="AF18" s="132"/>
      <c r="AG18" s="132"/>
      <c r="AH18" s="179"/>
      <c r="AI18" s="156"/>
      <c r="AJ18" s="277"/>
      <c r="AK18" s="132"/>
      <c r="AL18" s="132"/>
      <c r="AM18" s="179"/>
      <c r="AN18" s="274"/>
      <c r="AO18" s="275"/>
      <c r="AP18" s="272"/>
      <c r="AQ18" s="271"/>
      <c r="AR18" s="273"/>
    </row>
    <row r="19" spans="1:44" s="3" customFormat="1" ht="171.75" customHeight="1" x14ac:dyDescent="0.25">
      <c r="A19" s="151"/>
      <c r="B19" s="166"/>
      <c r="C19" s="134"/>
      <c r="D19" s="134"/>
      <c r="E19" s="134"/>
      <c r="F19" s="137"/>
      <c r="G19" s="140"/>
      <c r="H19" s="157"/>
      <c r="I19" s="163"/>
      <c r="J19" s="164"/>
      <c r="K19" s="164"/>
      <c r="L19" s="165"/>
      <c r="M19" s="159"/>
      <c r="N19" s="93" t="s">
        <v>53</v>
      </c>
      <c r="O19" s="148"/>
      <c r="P19" s="345"/>
      <c r="Q19" s="346"/>
      <c r="R19" s="130"/>
      <c r="S19" s="145"/>
      <c r="T19" s="107" t="s">
        <v>279</v>
      </c>
      <c r="U19" s="105" t="s">
        <v>254</v>
      </c>
      <c r="V19" s="108" t="s">
        <v>243</v>
      </c>
      <c r="W19" s="109">
        <v>14000000</v>
      </c>
      <c r="X19" s="110" t="s">
        <v>273</v>
      </c>
      <c r="Y19" s="111" t="s">
        <v>266</v>
      </c>
      <c r="Z19" s="122" t="s">
        <v>296</v>
      </c>
      <c r="AA19" s="108" t="s">
        <v>299</v>
      </c>
      <c r="AB19" s="124" t="s">
        <v>219</v>
      </c>
      <c r="AC19" s="125">
        <v>10</v>
      </c>
      <c r="AD19" s="277"/>
      <c r="AE19" s="277"/>
      <c r="AF19" s="132"/>
      <c r="AG19" s="132"/>
      <c r="AH19" s="179"/>
      <c r="AI19" s="156"/>
      <c r="AJ19" s="277"/>
      <c r="AK19" s="132"/>
      <c r="AL19" s="132"/>
      <c r="AM19" s="179"/>
      <c r="AN19" s="274"/>
      <c r="AO19" s="275"/>
      <c r="AP19" s="272"/>
      <c r="AQ19" s="271"/>
      <c r="AR19" s="273"/>
    </row>
    <row r="20" spans="1:44" s="3" customFormat="1" ht="201.75" customHeight="1" x14ac:dyDescent="0.25">
      <c r="A20" s="151"/>
      <c r="B20" s="166"/>
      <c r="C20" s="134"/>
      <c r="D20" s="134"/>
      <c r="E20" s="134"/>
      <c r="F20" s="137"/>
      <c r="G20" s="140"/>
      <c r="H20" s="157"/>
      <c r="I20" s="163"/>
      <c r="J20" s="164"/>
      <c r="K20" s="164"/>
      <c r="L20" s="165"/>
      <c r="M20" s="159"/>
      <c r="N20" s="93" t="s">
        <v>53</v>
      </c>
      <c r="O20" s="148"/>
      <c r="P20" s="345"/>
      <c r="Q20" s="346"/>
      <c r="R20" s="130"/>
      <c r="S20" s="145"/>
      <c r="T20" s="107" t="s">
        <v>280</v>
      </c>
      <c r="U20" s="105" t="s">
        <v>255</v>
      </c>
      <c r="V20" s="108" t="s">
        <v>244</v>
      </c>
      <c r="W20" s="109">
        <v>14000000</v>
      </c>
      <c r="X20" s="110" t="s">
        <v>273</v>
      </c>
      <c r="Y20" s="111" t="s">
        <v>267</v>
      </c>
      <c r="Z20" s="122" t="s">
        <v>296</v>
      </c>
      <c r="AA20" s="108" t="s">
        <v>305</v>
      </c>
      <c r="AB20" s="124" t="s">
        <v>219</v>
      </c>
      <c r="AC20" s="125">
        <v>10</v>
      </c>
      <c r="AD20" s="277"/>
      <c r="AE20" s="277"/>
      <c r="AF20" s="132"/>
      <c r="AG20" s="132"/>
      <c r="AH20" s="179"/>
      <c r="AI20" s="156"/>
      <c r="AJ20" s="277"/>
      <c r="AK20" s="132"/>
      <c r="AL20" s="132"/>
      <c r="AM20" s="179"/>
      <c r="AN20" s="274"/>
      <c r="AO20" s="275"/>
      <c r="AP20" s="272"/>
      <c r="AQ20" s="271"/>
      <c r="AR20" s="273"/>
    </row>
    <row r="21" spans="1:44" s="3" customFormat="1" ht="196.5" customHeight="1" x14ac:dyDescent="0.25">
      <c r="A21" s="151"/>
      <c r="B21" s="166"/>
      <c r="C21" s="134"/>
      <c r="D21" s="134"/>
      <c r="E21" s="134"/>
      <c r="F21" s="137"/>
      <c r="G21" s="140"/>
      <c r="H21" s="157"/>
      <c r="I21" s="163"/>
      <c r="J21" s="164"/>
      <c r="K21" s="164"/>
      <c r="L21" s="165"/>
      <c r="M21" s="159"/>
      <c r="N21" s="93" t="s">
        <v>53</v>
      </c>
      <c r="O21" s="148"/>
      <c r="P21" s="345"/>
      <c r="Q21" s="346"/>
      <c r="R21" s="130"/>
      <c r="S21" s="145"/>
      <c r="T21" s="107" t="s">
        <v>281</v>
      </c>
      <c r="U21" s="105" t="s">
        <v>256</v>
      </c>
      <c r="V21" s="108" t="s">
        <v>243</v>
      </c>
      <c r="W21" s="109">
        <v>14000000</v>
      </c>
      <c r="X21" s="110" t="s">
        <v>273</v>
      </c>
      <c r="Y21" s="111" t="s">
        <v>264</v>
      </c>
      <c r="Z21" s="122" t="s">
        <v>296</v>
      </c>
      <c r="AA21" s="108" t="s">
        <v>301</v>
      </c>
      <c r="AB21" s="124" t="s">
        <v>219</v>
      </c>
      <c r="AC21" s="125">
        <v>10</v>
      </c>
      <c r="AD21" s="277"/>
      <c r="AE21" s="277"/>
      <c r="AF21" s="132"/>
      <c r="AG21" s="132"/>
      <c r="AH21" s="179"/>
      <c r="AI21" s="156"/>
      <c r="AJ21" s="277"/>
      <c r="AK21" s="132"/>
      <c r="AL21" s="132"/>
      <c r="AM21" s="179"/>
      <c r="AN21" s="274"/>
      <c r="AO21" s="275"/>
      <c r="AP21" s="272"/>
      <c r="AQ21" s="271"/>
      <c r="AR21" s="273"/>
    </row>
    <row r="22" spans="1:44" s="3" customFormat="1" ht="196.5" customHeight="1" x14ac:dyDescent="0.25">
      <c r="A22" s="151"/>
      <c r="B22" s="166"/>
      <c r="C22" s="134"/>
      <c r="D22" s="134"/>
      <c r="E22" s="134"/>
      <c r="F22" s="137"/>
      <c r="G22" s="140"/>
      <c r="H22" s="157"/>
      <c r="I22" s="163"/>
      <c r="J22" s="164"/>
      <c r="K22" s="164"/>
      <c r="L22" s="165"/>
      <c r="M22" s="159"/>
      <c r="N22" s="93" t="s">
        <v>53</v>
      </c>
      <c r="O22" s="148"/>
      <c r="P22" s="345"/>
      <c r="Q22" s="346"/>
      <c r="R22" s="130"/>
      <c r="S22" s="145"/>
      <c r="T22" s="107" t="s">
        <v>282</v>
      </c>
      <c r="U22" s="105" t="s">
        <v>257</v>
      </c>
      <c r="V22" s="108" t="s">
        <v>243</v>
      </c>
      <c r="W22" s="109">
        <v>14000000</v>
      </c>
      <c r="X22" s="110" t="s">
        <v>273</v>
      </c>
      <c r="Y22" s="111" t="s">
        <v>264</v>
      </c>
      <c r="Z22" s="122" t="s">
        <v>296</v>
      </c>
      <c r="AA22" s="108" t="s">
        <v>301</v>
      </c>
      <c r="AB22" s="124" t="s">
        <v>219</v>
      </c>
      <c r="AC22" s="125">
        <v>10</v>
      </c>
      <c r="AD22" s="277"/>
      <c r="AE22" s="277"/>
      <c r="AF22" s="132"/>
      <c r="AG22" s="132"/>
      <c r="AH22" s="179"/>
      <c r="AI22" s="156"/>
      <c r="AJ22" s="277"/>
      <c r="AK22" s="132"/>
      <c r="AL22" s="132"/>
      <c r="AM22" s="179"/>
      <c r="AN22" s="274"/>
      <c r="AO22" s="275"/>
      <c r="AP22" s="272"/>
      <c r="AQ22" s="271"/>
      <c r="AR22" s="273"/>
    </row>
    <row r="23" spans="1:44" s="3" customFormat="1" ht="226.5" customHeight="1" x14ac:dyDescent="0.25">
      <c r="A23" s="151"/>
      <c r="B23" s="166"/>
      <c r="C23" s="134"/>
      <c r="D23" s="134"/>
      <c r="E23" s="134"/>
      <c r="F23" s="137"/>
      <c r="G23" s="140"/>
      <c r="H23" s="157"/>
      <c r="I23" s="163"/>
      <c r="J23" s="164"/>
      <c r="K23" s="164"/>
      <c r="L23" s="165"/>
      <c r="M23" s="159"/>
      <c r="N23" s="93" t="s">
        <v>53</v>
      </c>
      <c r="O23" s="148"/>
      <c r="P23" s="345"/>
      <c r="Q23" s="346"/>
      <c r="R23" s="130"/>
      <c r="S23" s="145"/>
      <c r="T23" s="107" t="s">
        <v>284</v>
      </c>
      <c r="U23" s="105" t="s">
        <v>258</v>
      </c>
      <c r="V23" s="108" t="s">
        <v>243</v>
      </c>
      <c r="W23" s="112">
        <v>14000000</v>
      </c>
      <c r="X23" s="110" t="s">
        <v>273</v>
      </c>
      <c r="Y23" s="111" t="s">
        <v>264</v>
      </c>
      <c r="Z23" s="122" t="s">
        <v>296</v>
      </c>
      <c r="AA23" s="108" t="s">
        <v>301</v>
      </c>
      <c r="AB23" s="124" t="s">
        <v>219</v>
      </c>
      <c r="AC23" s="125">
        <v>10</v>
      </c>
      <c r="AD23" s="277"/>
      <c r="AE23" s="277"/>
      <c r="AF23" s="132"/>
      <c r="AG23" s="132"/>
      <c r="AH23" s="179"/>
      <c r="AI23" s="156"/>
      <c r="AJ23" s="277"/>
      <c r="AK23" s="132"/>
      <c r="AL23" s="132"/>
      <c r="AM23" s="179"/>
      <c r="AN23" s="274"/>
      <c r="AO23" s="275"/>
      <c r="AP23" s="272"/>
      <c r="AQ23" s="271"/>
      <c r="AR23" s="273"/>
    </row>
    <row r="24" spans="1:44" s="3" customFormat="1" ht="220.5" customHeight="1" x14ac:dyDescent="0.25">
      <c r="A24" s="151"/>
      <c r="B24" s="166"/>
      <c r="C24" s="134"/>
      <c r="D24" s="134"/>
      <c r="E24" s="134"/>
      <c r="F24" s="137"/>
      <c r="G24" s="140"/>
      <c r="H24" s="157"/>
      <c r="I24" s="163"/>
      <c r="J24" s="164"/>
      <c r="K24" s="164"/>
      <c r="L24" s="165"/>
      <c r="M24" s="159"/>
      <c r="N24" s="93" t="s">
        <v>53</v>
      </c>
      <c r="O24" s="148"/>
      <c r="P24" s="345"/>
      <c r="Q24" s="346"/>
      <c r="R24" s="130"/>
      <c r="S24" s="145"/>
      <c r="T24" s="107" t="s">
        <v>283</v>
      </c>
      <c r="U24" s="105" t="s">
        <v>259</v>
      </c>
      <c r="V24" s="108" t="s">
        <v>243</v>
      </c>
      <c r="W24" s="109">
        <v>14000000</v>
      </c>
      <c r="X24" s="110" t="s">
        <v>273</v>
      </c>
      <c r="Y24" s="111" t="s">
        <v>264</v>
      </c>
      <c r="Z24" s="122" t="s">
        <v>296</v>
      </c>
      <c r="AA24" s="108" t="s">
        <v>301</v>
      </c>
      <c r="AB24" s="124" t="s">
        <v>219</v>
      </c>
      <c r="AC24" s="125">
        <v>10</v>
      </c>
      <c r="AD24" s="277"/>
      <c r="AE24" s="277"/>
      <c r="AF24" s="132"/>
      <c r="AG24" s="132"/>
      <c r="AH24" s="179"/>
      <c r="AI24" s="156"/>
      <c r="AJ24" s="277"/>
      <c r="AK24" s="132"/>
      <c r="AL24" s="132"/>
      <c r="AM24" s="179"/>
      <c r="AN24" s="274"/>
      <c r="AO24" s="275"/>
      <c r="AP24" s="272"/>
      <c r="AQ24" s="271"/>
      <c r="AR24" s="273"/>
    </row>
    <row r="25" spans="1:44" s="3" customFormat="1" ht="271.5" customHeight="1" x14ac:dyDescent="0.25">
      <c r="A25" s="151"/>
      <c r="B25" s="166"/>
      <c r="C25" s="134"/>
      <c r="D25" s="134"/>
      <c r="E25" s="134"/>
      <c r="F25" s="137"/>
      <c r="G25" s="140"/>
      <c r="H25" s="157"/>
      <c r="I25" s="163"/>
      <c r="J25" s="164"/>
      <c r="K25" s="164"/>
      <c r="L25" s="165"/>
      <c r="M25" s="159"/>
      <c r="N25" s="93" t="s">
        <v>53</v>
      </c>
      <c r="O25" s="148"/>
      <c r="P25" s="345"/>
      <c r="Q25" s="346"/>
      <c r="R25" s="130"/>
      <c r="S25" s="145"/>
      <c r="T25" s="107">
        <v>49</v>
      </c>
      <c r="U25" s="105" t="s">
        <v>260</v>
      </c>
      <c r="V25" s="108" t="s">
        <v>245</v>
      </c>
      <c r="W25" s="112">
        <v>25200000</v>
      </c>
      <c r="X25" s="110" t="s">
        <v>273</v>
      </c>
      <c r="Y25" s="111" t="s">
        <v>264</v>
      </c>
      <c r="Z25" s="122" t="s">
        <v>296</v>
      </c>
      <c r="AA25" s="108" t="s">
        <v>302</v>
      </c>
      <c r="AB25" s="124" t="s">
        <v>219</v>
      </c>
      <c r="AC25" s="125">
        <v>10</v>
      </c>
      <c r="AD25" s="277"/>
      <c r="AE25" s="277"/>
      <c r="AF25" s="132"/>
      <c r="AG25" s="132"/>
      <c r="AH25" s="179"/>
      <c r="AI25" s="156"/>
      <c r="AJ25" s="277"/>
      <c r="AK25" s="132"/>
      <c r="AL25" s="132"/>
      <c r="AM25" s="179"/>
      <c r="AN25" s="274"/>
      <c r="AO25" s="275"/>
      <c r="AP25" s="272"/>
      <c r="AQ25" s="271"/>
      <c r="AR25" s="273"/>
    </row>
    <row r="26" spans="1:44" s="3" customFormat="1" ht="293.25" customHeight="1" x14ac:dyDescent="0.25">
      <c r="A26" s="151"/>
      <c r="B26" s="166"/>
      <c r="C26" s="134"/>
      <c r="D26" s="134"/>
      <c r="E26" s="134"/>
      <c r="F26" s="137"/>
      <c r="G26" s="140"/>
      <c r="H26" s="157"/>
      <c r="I26" s="163"/>
      <c r="J26" s="164"/>
      <c r="K26" s="164"/>
      <c r="L26" s="165"/>
      <c r="M26" s="159"/>
      <c r="N26" s="93" t="s">
        <v>53</v>
      </c>
      <c r="O26" s="148"/>
      <c r="P26" s="345"/>
      <c r="Q26" s="346"/>
      <c r="R26" s="130"/>
      <c r="S26" s="145"/>
      <c r="T26" s="115" t="s">
        <v>285</v>
      </c>
      <c r="U26" s="116" t="s">
        <v>261</v>
      </c>
      <c r="V26" s="108" t="s">
        <v>246</v>
      </c>
      <c r="W26" s="109">
        <v>28000000</v>
      </c>
      <c r="X26" s="110" t="s">
        <v>273</v>
      </c>
      <c r="Y26" s="111" t="s">
        <v>268</v>
      </c>
      <c r="Z26" s="122" t="s">
        <v>296</v>
      </c>
      <c r="AA26" s="108" t="s">
        <v>303</v>
      </c>
      <c r="AB26" s="124" t="s">
        <v>219</v>
      </c>
      <c r="AC26" s="125">
        <v>10</v>
      </c>
      <c r="AD26" s="277"/>
      <c r="AE26" s="277"/>
      <c r="AF26" s="132"/>
      <c r="AG26" s="132"/>
      <c r="AH26" s="179"/>
      <c r="AI26" s="156"/>
      <c r="AJ26" s="277"/>
      <c r="AK26" s="132"/>
      <c r="AL26" s="132"/>
      <c r="AM26" s="179"/>
      <c r="AN26" s="274"/>
      <c r="AO26" s="275"/>
      <c r="AP26" s="272"/>
      <c r="AQ26" s="271"/>
      <c r="AR26" s="273"/>
    </row>
    <row r="27" spans="1:44" s="3" customFormat="1" ht="204.75" customHeight="1" x14ac:dyDescent="0.25">
      <c r="A27" s="151"/>
      <c r="B27" s="166"/>
      <c r="C27" s="134"/>
      <c r="D27" s="134"/>
      <c r="E27" s="134"/>
      <c r="F27" s="137"/>
      <c r="G27" s="140"/>
      <c r="H27" s="157"/>
      <c r="I27" s="163"/>
      <c r="J27" s="164"/>
      <c r="K27" s="164"/>
      <c r="L27" s="165"/>
      <c r="M27" s="159"/>
      <c r="N27" s="93" t="s">
        <v>53</v>
      </c>
      <c r="O27" s="148"/>
      <c r="P27" s="345"/>
      <c r="Q27" s="346"/>
      <c r="R27" s="130"/>
      <c r="S27" s="145"/>
      <c r="T27" s="115" t="s">
        <v>286</v>
      </c>
      <c r="U27" s="106" t="s">
        <v>262</v>
      </c>
      <c r="V27" s="108" t="s">
        <v>247</v>
      </c>
      <c r="W27" s="109">
        <v>9600000</v>
      </c>
      <c r="X27" s="114" t="s">
        <v>274</v>
      </c>
      <c r="Y27" s="111" t="s">
        <v>269</v>
      </c>
      <c r="Z27" s="122" t="s">
        <v>296</v>
      </c>
      <c r="AA27" s="108" t="s">
        <v>304</v>
      </c>
      <c r="AB27" s="124" t="s">
        <v>219</v>
      </c>
      <c r="AC27" s="125">
        <v>10</v>
      </c>
      <c r="AD27" s="277"/>
      <c r="AE27" s="277"/>
      <c r="AF27" s="132"/>
      <c r="AG27" s="132"/>
      <c r="AH27" s="179"/>
      <c r="AI27" s="156"/>
      <c r="AJ27" s="277"/>
      <c r="AK27" s="132"/>
      <c r="AL27" s="132"/>
      <c r="AM27" s="179"/>
      <c r="AN27" s="274"/>
      <c r="AO27" s="275"/>
      <c r="AP27" s="272"/>
      <c r="AQ27" s="271"/>
      <c r="AR27" s="273"/>
    </row>
    <row r="28" spans="1:44" s="3" customFormat="1" ht="132.75" customHeight="1" x14ac:dyDescent="0.25">
      <c r="A28" s="151"/>
      <c r="B28" s="166"/>
      <c r="C28" s="134"/>
      <c r="D28" s="134"/>
      <c r="E28" s="134"/>
      <c r="F28" s="137"/>
      <c r="G28" s="140"/>
      <c r="H28" s="157"/>
      <c r="I28" s="163"/>
      <c r="J28" s="164"/>
      <c r="K28" s="164"/>
      <c r="L28" s="165"/>
      <c r="M28" s="159"/>
      <c r="N28" s="93" t="s">
        <v>53</v>
      </c>
      <c r="O28" s="148"/>
      <c r="P28" s="345"/>
      <c r="Q28" s="346"/>
      <c r="R28" s="130"/>
      <c r="S28" s="145"/>
      <c r="T28" s="115" t="s">
        <v>287</v>
      </c>
      <c r="U28" s="105" t="s">
        <v>263</v>
      </c>
      <c r="V28" s="117" t="s">
        <v>247</v>
      </c>
      <c r="W28" s="109">
        <v>9800000</v>
      </c>
      <c r="X28" s="118" t="s">
        <v>273</v>
      </c>
      <c r="Y28" s="111" t="s">
        <v>269</v>
      </c>
      <c r="Z28" s="122" t="s">
        <v>296</v>
      </c>
      <c r="AA28" s="108" t="s">
        <v>306</v>
      </c>
      <c r="AB28" s="124" t="s">
        <v>219</v>
      </c>
      <c r="AC28" s="125">
        <v>7</v>
      </c>
      <c r="AD28" s="277"/>
      <c r="AE28" s="277"/>
      <c r="AF28" s="132"/>
      <c r="AG28" s="132"/>
      <c r="AH28" s="179"/>
      <c r="AI28" s="156"/>
      <c r="AJ28" s="277"/>
      <c r="AK28" s="132"/>
      <c r="AL28" s="132"/>
      <c r="AM28" s="179"/>
      <c r="AN28" s="274"/>
      <c r="AO28" s="275"/>
      <c r="AP28" s="272"/>
      <c r="AQ28" s="271"/>
      <c r="AR28" s="273"/>
    </row>
    <row r="29" spans="1:44" s="3" customFormat="1" ht="169.5" customHeight="1" x14ac:dyDescent="0.25">
      <c r="A29" s="151"/>
      <c r="B29" s="166"/>
      <c r="C29" s="134"/>
      <c r="D29" s="134"/>
      <c r="E29" s="134"/>
      <c r="F29" s="137"/>
      <c r="G29" s="140"/>
      <c r="H29" s="157"/>
      <c r="I29" s="163"/>
      <c r="J29" s="164"/>
      <c r="K29" s="164"/>
      <c r="L29" s="165"/>
      <c r="M29" s="159"/>
      <c r="N29" s="93" t="s">
        <v>53</v>
      </c>
      <c r="O29" s="148"/>
      <c r="P29" s="345"/>
      <c r="Q29" s="346"/>
      <c r="R29" s="130"/>
      <c r="S29" s="145"/>
      <c r="T29" s="115" t="s">
        <v>288</v>
      </c>
      <c r="U29" s="105" t="s">
        <v>232</v>
      </c>
      <c r="V29" s="108" t="s">
        <v>247</v>
      </c>
      <c r="W29" s="112">
        <v>8400000</v>
      </c>
      <c r="X29" s="119" t="s">
        <v>274</v>
      </c>
      <c r="Y29" s="111" t="s">
        <v>270</v>
      </c>
      <c r="Z29" s="122" t="s">
        <v>296</v>
      </c>
      <c r="AA29" s="108" t="s">
        <v>312</v>
      </c>
      <c r="AB29" s="124" t="s">
        <v>219</v>
      </c>
      <c r="AC29" s="125">
        <v>10</v>
      </c>
      <c r="AD29" s="277"/>
      <c r="AE29" s="277"/>
      <c r="AF29" s="132"/>
      <c r="AG29" s="132"/>
      <c r="AH29" s="179"/>
      <c r="AI29" s="156"/>
      <c r="AJ29" s="277"/>
      <c r="AK29" s="132"/>
      <c r="AL29" s="132"/>
      <c r="AM29" s="179"/>
      <c r="AN29" s="274"/>
      <c r="AO29" s="275"/>
      <c r="AP29" s="272"/>
      <c r="AQ29" s="271"/>
      <c r="AR29" s="273"/>
    </row>
    <row r="30" spans="1:44" s="3" customFormat="1" ht="144.75" customHeight="1" x14ac:dyDescent="0.25">
      <c r="A30" s="151"/>
      <c r="B30" s="166"/>
      <c r="C30" s="134"/>
      <c r="D30" s="134"/>
      <c r="E30" s="134"/>
      <c r="F30" s="137"/>
      <c r="G30" s="140"/>
      <c r="H30" s="157"/>
      <c r="I30" s="163"/>
      <c r="J30" s="164"/>
      <c r="K30" s="164"/>
      <c r="L30" s="165"/>
      <c r="M30" s="159"/>
      <c r="N30" s="93" t="s">
        <v>53</v>
      </c>
      <c r="O30" s="148"/>
      <c r="P30" s="345"/>
      <c r="Q30" s="346"/>
      <c r="R30" s="130"/>
      <c r="S30" s="145"/>
      <c r="T30" s="115" t="s">
        <v>289</v>
      </c>
      <c r="U30" s="105" t="s">
        <v>233</v>
      </c>
      <c r="V30" s="108" t="s">
        <v>247</v>
      </c>
      <c r="W30" s="112">
        <v>9800000</v>
      </c>
      <c r="X30" s="119" t="s">
        <v>273</v>
      </c>
      <c r="Y30" s="111" t="s">
        <v>270</v>
      </c>
      <c r="Z30" s="122" t="s">
        <v>296</v>
      </c>
      <c r="AA30" s="108" t="s">
        <v>307</v>
      </c>
      <c r="AB30" s="124" t="s">
        <v>219</v>
      </c>
      <c r="AC30" s="125">
        <v>8</v>
      </c>
      <c r="AD30" s="277"/>
      <c r="AE30" s="277"/>
      <c r="AF30" s="132"/>
      <c r="AG30" s="132"/>
      <c r="AH30" s="179"/>
      <c r="AI30" s="156"/>
      <c r="AJ30" s="277"/>
      <c r="AK30" s="132"/>
      <c r="AL30" s="132"/>
      <c r="AM30" s="179"/>
      <c r="AN30" s="274"/>
      <c r="AO30" s="275"/>
      <c r="AP30" s="272"/>
      <c r="AQ30" s="271"/>
      <c r="AR30" s="273"/>
    </row>
    <row r="31" spans="1:44" s="3" customFormat="1" ht="201.75" customHeight="1" x14ac:dyDescent="0.25">
      <c r="A31" s="151"/>
      <c r="B31" s="166"/>
      <c r="C31" s="134"/>
      <c r="D31" s="134"/>
      <c r="E31" s="134"/>
      <c r="F31" s="137"/>
      <c r="G31" s="140"/>
      <c r="H31" s="157"/>
      <c r="I31" s="163"/>
      <c r="J31" s="164"/>
      <c r="K31" s="164"/>
      <c r="L31" s="165"/>
      <c r="M31" s="159"/>
      <c r="N31" s="93" t="s">
        <v>53</v>
      </c>
      <c r="O31" s="148"/>
      <c r="P31" s="345"/>
      <c r="Q31" s="346"/>
      <c r="R31" s="130"/>
      <c r="S31" s="145"/>
      <c r="T31" s="115" t="s">
        <v>290</v>
      </c>
      <c r="U31" s="106" t="s">
        <v>234</v>
      </c>
      <c r="V31" s="108" t="s">
        <v>248</v>
      </c>
      <c r="W31" s="112">
        <v>11200000</v>
      </c>
      <c r="X31" s="119" t="s">
        <v>273</v>
      </c>
      <c r="Y31" s="120" t="s">
        <v>271</v>
      </c>
      <c r="Z31" s="123" t="s">
        <v>297</v>
      </c>
      <c r="AA31" s="108" t="s">
        <v>308</v>
      </c>
      <c r="AB31" s="124" t="s">
        <v>219</v>
      </c>
      <c r="AC31" s="125">
        <v>9</v>
      </c>
      <c r="AD31" s="277"/>
      <c r="AE31" s="277"/>
      <c r="AF31" s="132"/>
      <c r="AG31" s="132"/>
      <c r="AH31" s="179"/>
      <c r="AI31" s="156"/>
      <c r="AJ31" s="277"/>
      <c r="AK31" s="132"/>
      <c r="AL31" s="132"/>
      <c r="AM31" s="179"/>
      <c r="AN31" s="274"/>
      <c r="AO31" s="275"/>
      <c r="AP31" s="272"/>
      <c r="AQ31" s="271"/>
      <c r="AR31" s="273"/>
    </row>
    <row r="32" spans="1:44" s="3" customFormat="1" ht="216.75" customHeight="1" x14ac:dyDescent="0.25">
      <c r="A32" s="151"/>
      <c r="B32" s="166"/>
      <c r="C32" s="134"/>
      <c r="D32" s="134"/>
      <c r="E32" s="134"/>
      <c r="F32" s="137"/>
      <c r="G32" s="140"/>
      <c r="H32" s="157"/>
      <c r="I32" s="163"/>
      <c r="J32" s="164"/>
      <c r="K32" s="164"/>
      <c r="L32" s="165"/>
      <c r="M32" s="159"/>
      <c r="N32" s="93" t="s">
        <v>53</v>
      </c>
      <c r="O32" s="148"/>
      <c r="P32" s="345"/>
      <c r="Q32" s="346"/>
      <c r="R32" s="130"/>
      <c r="S32" s="145"/>
      <c r="T32" s="115" t="s">
        <v>291</v>
      </c>
      <c r="U32" s="106" t="s">
        <v>235</v>
      </c>
      <c r="V32" s="108" t="s">
        <v>247</v>
      </c>
      <c r="W32" s="112">
        <v>9800000</v>
      </c>
      <c r="X32" s="119" t="s">
        <v>273</v>
      </c>
      <c r="Y32" s="120" t="s">
        <v>271</v>
      </c>
      <c r="Z32" s="122" t="s">
        <v>296</v>
      </c>
      <c r="AA32" s="108" t="s">
        <v>309</v>
      </c>
      <c r="AB32" s="124" t="s">
        <v>219</v>
      </c>
      <c r="AC32" s="125">
        <v>10</v>
      </c>
      <c r="AD32" s="277"/>
      <c r="AE32" s="277"/>
      <c r="AF32" s="132"/>
      <c r="AG32" s="132"/>
      <c r="AH32" s="179"/>
      <c r="AI32" s="156"/>
      <c r="AJ32" s="277"/>
      <c r="AK32" s="132"/>
      <c r="AL32" s="132"/>
      <c r="AM32" s="179"/>
      <c r="AN32" s="274"/>
      <c r="AO32" s="275"/>
      <c r="AP32" s="272"/>
      <c r="AQ32" s="271"/>
      <c r="AR32" s="273"/>
    </row>
    <row r="33" spans="1:44" s="3" customFormat="1" ht="178.5" customHeight="1" x14ac:dyDescent="0.25">
      <c r="A33" s="151"/>
      <c r="B33" s="166"/>
      <c r="C33" s="134"/>
      <c r="D33" s="134"/>
      <c r="E33" s="134"/>
      <c r="F33" s="137"/>
      <c r="G33" s="140"/>
      <c r="H33" s="157"/>
      <c r="I33" s="163"/>
      <c r="J33" s="164"/>
      <c r="K33" s="164"/>
      <c r="L33" s="165"/>
      <c r="M33" s="159"/>
      <c r="N33" s="93" t="s">
        <v>53</v>
      </c>
      <c r="O33" s="148"/>
      <c r="P33" s="345"/>
      <c r="Q33" s="346"/>
      <c r="R33" s="130"/>
      <c r="S33" s="145"/>
      <c r="T33" s="115" t="s">
        <v>292</v>
      </c>
      <c r="U33" s="106" t="s">
        <v>236</v>
      </c>
      <c r="V33" s="108" t="s">
        <v>249</v>
      </c>
      <c r="W33" s="112">
        <v>15400000</v>
      </c>
      <c r="X33" s="119" t="s">
        <v>273</v>
      </c>
      <c r="Y33" s="120" t="s">
        <v>271</v>
      </c>
      <c r="Z33" s="123" t="s">
        <v>296</v>
      </c>
      <c r="AA33" s="108" t="s">
        <v>310</v>
      </c>
      <c r="AB33" s="124" t="s">
        <v>219</v>
      </c>
      <c r="AC33" s="125">
        <v>10</v>
      </c>
      <c r="AD33" s="277"/>
      <c r="AE33" s="277"/>
      <c r="AF33" s="132"/>
      <c r="AG33" s="132"/>
      <c r="AH33" s="179"/>
      <c r="AI33" s="156"/>
      <c r="AJ33" s="277"/>
      <c r="AK33" s="132"/>
      <c r="AL33" s="132"/>
      <c r="AM33" s="179"/>
      <c r="AN33" s="274"/>
      <c r="AO33" s="275"/>
      <c r="AP33" s="272"/>
      <c r="AQ33" s="271"/>
      <c r="AR33" s="273"/>
    </row>
    <row r="34" spans="1:44" s="3" customFormat="1" ht="177.75" customHeight="1" x14ac:dyDescent="0.25">
      <c r="A34" s="151"/>
      <c r="B34" s="166"/>
      <c r="C34" s="134"/>
      <c r="D34" s="134"/>
      <c r="E34" s="134"/>
      <c r="F34" s="137"/>
      <c r="G34" s="140"/>
      <c r="H34" s="157"/>
      <c r="I34" s="163"/>
      <c r="J34" s="164"/>
      <c r="K34" s="164"/>
      <c r="L34" s="165"/>
      <c r="M34" s="159"/>
      <c r="N34" s="93" t="s">
        <v>53</v>
      </c>
      <c r="O34" s="148"/>
      <c r="P34" s="345"/>
      <c r="Q34" s="346"/>
      <c r="R34" s="130"/>
      <c r="S34" s="145"/>
      <c r="T34" s="115" t="s">
        <v>293</v>
      </c>
      <c r="U34" s="106" t="s">
        <v>237</v>
      </c>
      <c r="V34" s="108" t="s">
        <v>250</v>
      </c>
      <c r="W34" s="112">
        <v>15400000</v>
      </c>
      <c r="X34" s="119" t="s">
        <v>273</v>
      </c>
      <c r="Y34" s="120" t="s">
        <v>271</v>
      </c>
      <c r="Z34" s="123" t="s">
        <v>296</v>
      </c>
      <c r="AA34" s="108" t="s">
        <v>311</v>
      </c>
      <c r="AB34" s="124" t="s">
        <v>219</v>
      </c>
      <c r="AC34" s="125">
        <v>10</v>
      </c>
      <c r="AD34" s="277"/>
      <c r="AE34" s="277"/>
      <c r="AF34" s="132"/>
      <c r="AG34" s="132"/>
      <c r="AH34" s="179"/>
      <c r="AI34" s="156"/>
      <c r="AJ34" s="277"/>
      <c r="AK34" s="132"/>
      <c r="AL34" s="132"/>
      <c r="AM34" s="179"/>
      <c r="AN34" s="274"/>
      <c r="AO34" s="275"/>
      <c r="AP34" s="272"/>
      <c r="AQ34" s="271"/>
      <c r="AR34" s="273"/>
    </row>
    <row r="35" spans="1:44" s="3" customFormat="1" ht="157.5" customHeight="1" x14ac:dyDescent="0.25">
      <c r="A35" s="151"/>
      <c r="B35" s="166"/>
      <c r="C35" s="134"/>
      <c r="D35" s="134"/>
      <c r="E35" s="134"/>
      <c r="F35" s="137"/>
      <c r="G35" s="140"/>
      <c r="H35" s="157"/>
      <c r="I35" s="163"/>
      <c r="J35" s="164"/>
      <c r="K35" s="164"/>
      <c r="L35" s="165"/>
      <c r="M35" s="159"/>
      <c r="N35" s="93" t="s">
        <v>53</v>
      </c>
      <c r="O35" s="148"/>
      <c r="P35" s="345"/>
      <c r="Q35" s="346"/>
      <c r="R35" s="130"/>
      <c r="S35" s="145"/>
      <c r="T35" s="115" t="s">
        <v>294</v>
      </c>
      <c r="U35" s="106" t="s">
        <v>238</v>
      </c>
      <c r="V35" s="108" t="s">
        <v>248</v>
      </c>
      <c r="W35" s="112">
        <v>11200000</v>
      </c>
      <c r="X35" s="119" t="s">
        <v>273</v>
      </c>
      <c r="Y35" s="120" t="s">
        <v>271</v>
      </c>
      <c r="Z35" s="123" t="s">
        <v>296</v>
      </c>
      <c r="AA35" s="108" t="s">
        <v>313</v>
      </c>
      <c r="AB35" s="124" t="s">
        <v>219</v>
      </c>
      <c r="AC35" s="125">
        <v>10</v>
      </c>
      <c r="AD35" s="277"/>
      <c r="AE35" s="277"/>
      <c r="AF35" s="132"/>
      <c r="AG35" s="132"/>
      <c r="AH35" s="179"/>
      <c r="AI35" s="156"/>
      <c r="AJ35" s="277"/>
      <c r="AK35" s="132"/>
      <c r="AL35" s="132"/>
      <c r="AM35" s="179"/>
      <c r="AN35" s="274"/>
      <c r="AO35" s="275"/>
      <c r="AP35" s="272"/>
      <c r="AQ35" s="271"/>
      <c r="AR35" s="273"/>
    </row>
    <row r="36" spans="1:44" s="3" customFormat="1" ht="165" customHeight="1" x14ac:dyDescent="0.25">
      <c r="A36" s="151"/>
      <c r="B36" s="166"/>
      <c r="C36" s="134"/>
      <c r="D36" s="134"/>
      <c r="E36" s="134"/>
      <c r="F36" s="137"/>
      <c r="G36" s="140"/>
      <c r="H36" s="157"/>
      <c r="I36" s="163"/>
      <c r="J36" s="164"/>
      <c r="K36" s="164"/>
      <c r="L36" s="165"/>
      <c r="M36" s="159"/>
      <c r="N36" s="93" t="s">
        <v>53</v>
      </c>
      <c r="O36" s="148"/>
      <c r="P36" s="345"/>
      <c r="Q36" s="346"/>
      <c r="R36" s="130"/>
      <c r="S36" s="145"/>
      <c r="T36" s="115" t="s">
        <v>295</v>
      </c>
      <c r="U36" s="126" t="s">
        <v>239</v>
      </c>
      <c r="V36" s="127" t="s">
        <v>250</v>
      </c>
      <c r="W36" s="112">
        <v>4400000</v>
      </c>
      <c r="X36" s="119" t="s">
        <v>275</v>
      </c>
      <c r="Y36" s="121" t="s">
        <v>272</v>
      </c>
      <c r="Z36" s="123" t="s">
        <v>296</v>
      </c>
      <c r="AA36" s="108" t="s">
        <v>314</v>
      </c>
      <c r="AB36" s="124" t="s">
        <v>219</v>
      </c>
      <c r="AC36" s="125">
        <v>9</v>
      </c>
      <c r="AD36" s="277"/>
      <c r="AE36" s="277"/>
      <c r="AF36" s="132"/>
      <c r="AG36" s="132"/>
      <c r="AH36" s="179"/>
      <c r="AI36" s="156"/>
      <c r="AJ36" s="277"/>
      <c r="AK36" s="132"/>
      <c r="AL36" s="132"/>
      <c r="AM36" s="179"/>
      <c r="AN36" s="274"/>
      <c r="AO36" s="275"/>
      <c r="AP36" s="272"/>
      <c r="AQ36" s="271"/>
      <c r="AR36" s="273"/>
    </row>
    <row r="37" spans="1:44" s="3" customFormat="1" ht="15" customHeight="1" x14ac:dyDescent="0.25">
      <c r="A37" s="151"/>
      <c r="B37" s="166"/>
      <c r="C37" s="134"/>
      <c r="D37" s="134"/>
      <c r="E37" s="134"/>
      <c r="F37" s="137"/>
      <c r="G37" s="140"/>
      <c r="H37" s="157"/>
      <c r="I37" s="163"/>
      <c r="J37" s="164"/>
      <c r="K37" s="164"/>
      <c r="L37" s="165"/>
      <c r="M37" s="159"/>
      <c r="N37" s="93" t="s">
        <v>53</v>
      </c>
      <c r="O37" s="149"/>
      <c r="P37" s="347"/>
      <c r="Q37" s="348"/>
      <c r="R37" s="131"/>
      <c r="S37" s="145"/>
      <c r="T37" s="76"/>
      <c r="U37" s="128"/>
      <c r="V37" s="128"/>
      <c r="W37" s="77"/>
      <c r="X37" s="76"/>
      <c r="Y37" s="76"/>
      <c r="Z37" s="76"/>
      <c r="AA37" s="76"/>
      <c r="AB37" s="76"/>
      <c r="AC37" s="76"/>
      <c r="AD37" s="277"/>
      <c r="AE37" s="277"/>
      <c r="AF37" s="132"/>
      <c r="AG37" s="132"/>
      <c r="AH37" s="179"/>
      <c r="AI37" s="156"/>
      <c r="AJ37" s="277"/>
      <c r="AK37" s="132"/>
      <c r="AL37" s="132"/>
      <c r="AM37" s="179"/>
      <c r="AN37" s="274"/>
      <c r="AO37" s="275"/>
      <c r="AP37" s="272"/>
      <c r="AQ37" s="272"/>
      <c r="AR37" s="273"/>
    </row>
    <row r="38" spans="1:44" s="3" customFormat="1" ht="15" customHeight="1" x14ac:dyDescent="0.25">
      <c r="A38" s="151"/>
      <c r="B38" s="166"/>
      <c r="C38" s="134"/>
      <c r="D38" s="134"/>
      <c r="E38" s="134"/>
      <c r="F38" s="137"/>
      <c r="G38" s="140"/>
      <c r="H38" s="157"/>
      <c r="I38" s="160" t="s">
        <v>203</v>
      </c>
      <c r="J38" s="161"/>
      <c r="K38" s="161"/>
      <c r="L38" s="162"/>
      <c r="M38" s="158">
        <v>1</v>
      </c>
      <c r="N38" s="28" t="s">
        <v>51</v>
      </c>
      <c r="O38" s="96">
        <v>0</v>
      </c>
      <c r="P38" s="142">
        <v>0</v>
      </c>
      <c r="Q38" s="142"/>
      <c r="R38" s="77">
        <v>0</v>
      </c>
      <c r="S38" s="144">
        <v>0</v>
      </c>
      <c r="T38" s="76"/>
      <c r="U38" s="128"/>
      <c r="V38" s="128"/>
      <c r="W38" s="77"/>
      <c r="X38" s="76"/>
      <c r="Y38" s="76"/>
      <c r="Z38" s="76"/>
      <c r="AA38" s="76"/>
      <c r="AB38" s="76"/>
      <c r="AC38" s="76"/>
      <c r="AD38" s="277" t="s">
        <v>216</v>
      </c>
      <c r="AE38" s="277" t="s">
        <v>179</v>
      </c>
      <c r="AF38" s="132">
        <v>5</v>
      </c>
      <c r="AG38" s="132">
        <v>0</v>
      </c>
      <c r="AH38" s="179">
        <f>+AG38/AF38</f>
        <v>0</v>
      </c>
      <c r="AI38" s="156" t="s">
        <v>218</v>
      </c>
      <c r="AJ38" s="277" t="s">
        <v>219</v>
      </c>
      <c r="AK38" s="132">
        <v>50000</v>
      </c>
      <c r="AL38" s="132">
        <v>0</v>
      </c>
      <c r="AM38" s="179"/>
      <c r="AN38" s="274"/>
      <c r="AO38" s="275"/>
      <c r="AP38" s="272"/>
      <c r="AQ38" s="272"/>
      <c r="AR38" s="273"/>
    </row>
    <row r="39" spans="1:44" s="3" customFormat="1" ht="15" customHeight="1" x14ac:dyDescent="0.25">
      <c r="A39" s="151"/>
      <c r="B39" s="166"/>
      <c r="C39" s="134"/>
      <c r="D39" s="134"/>
      <c r="E39" s="134"/>
      <c r="F39" s="137"/>
      <c r="G39" s="140"/>
      <c r="H39" s="157"/>
      <c r="I39" s="163"/>
      <c r="J39" s="164"/>
      <c r="K39" s="164"/>
      <c r="L39" s="165"/>
      <c r="M39" s="159"/>
      <c r="N39" s="28" t="s">
        <v>52</v>
      </c>
      <c r="O39" s="96">
        <v>0</v>
      </c>
      <c r="P39" s="142">
        <v>0</v>
      </c>
      <c r="Q39" s="142"/>
      <c r="R39" s="77">
        <v>0</v>
      </c>
      <c r="S39" s="145"/>
      <c r="T39" s="76"/>
      <c r="U39" s="128"/>
      <c r="V39" s="128"/>
      <c r="W39" s="77"/>
      <c r="X39" s="76"/>
      <c r="Y39" s="76"/>
      <c r="Z39" s="76"/>
      <c r="AA39" s="76"/>
      <c r="AB39" s="76"/>
      <c r="AC39" s="76"/>
      <c r="AD39" s="277"/>
      <c r="AE39" s="277"/>
      <c r="AF39" s="132"/>
      <c r="AG39" s="132"/>
      <c r="AH39" s="179"/>
      <c r="AI39" s="156"/>
      <c r="AJ39" s="277"/>
      <c r="AK39" s="132"/>
      <c r="AL39" s="132"/>
      <c r="AM39" s="179"/>
      <c r="AN39" s="274"/>
      <c r="AO39" s="275"/>
      <c r="AP39" s="272"/>
      <c r="AQ39" s="272"/>
      <c r="AR39" s="273"/>
    </row>
    <row r="40" spans="1:44" s="3" customFormat="1" ht="15" customHeight="1" x14ac:dyDescent="0.25">
      <c r="A40" s="151"/>
      <c r="B40" s="166"/>
      <c r="C40" s="134"/>
      <c r="D40" s="134"/>
      <c r="E40" s="134"/>
      <c r="F40" s="137"/>
      <c r="G40" s="140"/>
      <c r="H40" s="157"/>
      <c r="I40" s="174"/>
      <c r="J40" s="175"/>
      <c r="K40" s="175"/>
      <c r="L40" s="176"/>
      <c r="M40" s="177"/>
      <c r="N40" s="28" t="s">
        <v>53</v>
      </c>
      <c r="O40" s="96">
        <v>130708322</v>
      </c>
      <c r="P40" s="142">
        <v>130708322</v>
      </c>
      <c r="Q40" s="142"/>
      <c r="R40" s="77">
        <v>0</v>
      </c>
      <c r="S40" s="146"/>
      <c r="T40" s="76"/>
      <c r="U40" s="76"/>
      <c r="V40" s="76"/>
      <c r="W40" s="77"/>
      <c r="X40" s="76"/>
      <c r="Y40" s="76"/>
      <c r="Z40" s="76"/>
      <c r="AA40" s="76"/>
      <c r="AB40" s="76"/>
      <c r="AC40" s="76"/>
      <c r="AD40" s="277"/>
      <c r="AE40" s="277"/>
      <c r="AF40" s="132"/>
      <c r="AG40" s="132"/>
      <c r="AH40" s="179"/>
      <c r="AI40" s="156"/>
      <c r="AJ40" s="277"/>
      <c r="AK40" s="132"/>
      <c r="AL40" s="132"/>
      <c r="AM40" s="179"/>
      <c r="AN40" s="274"/>
      <c r="AO40" s="275"/>
      <c r="AP40" s="272"/>
      <c r="AQ40" s="272"/>
      <c r="AR40" s="273"/>
    </row>
    <row r="41" spans="1:44" s="3" customFormat="1" ht="15" customHeight="1" x14ac:dyDescent="0.25">
      <c r="A41" s="151"/>
      <c r="B41" s="166"/>
      <c r="C41" s="134"/>
      <c r="D41" s="134"/>
      <c r="E41" s="134"/>
      <c r="F41" s="137"/>
      <c r="G41" s="140"/>
      <c r="H41" s="157"/>
      <c r="I41" s="160" t="s">
        <v>204</v>
      </c>
      <c r="J41" s="161"/>
      <c r="K41" s="161"/>
      <c r="L41" s="162"/>
      <c r="M41" s="158">
        <v>13</v>
      </c>
      <c r="N41" s="28" t="s">
        <v>51</v>
      </c>
      <c r="O41" s="96">
        <v>0</v>
      </c>
      <c r="P41" s="142">
        <v>0</v>
      </c>
      <c r="Q41" s="142"/>
      <c r="R41" s="77">
        <v>0</v>
      </c>
      <c r="S41" s="144">
        <v>0</v>
      </c>
      <c r="T41" s="76"/>
      <c r="U41" s="76"/>
      <c r="V41" s="76"/>
      <c r="W41" s="77"/>
      <c r="X41" s="76"/>
      <c r="Y41" s="76"/>
      <c r="Z41" s="76"/>
      <c r="AA41" s="76"/>
      <c r="AB41" s="76"/>
      <c r="AC41" s="76"/>
      <c r="AD41" s="277"/>
      <c r="AE41" s="277"/>
      <c r="AF41" s="132"/>
      <c r="AG41" s="132"/>
      <c r="AH41" s="179"/>
      <c r="AI41" s="156"/>
      <c r="AJ41" s="277"/>
      <c r="AK41" s="132"/>
      <c r="AL41" s="132"/>
      <c r="AM41" s="179"/>
      <c r="AN41" s="274"/>
      <c r="AO41" s="275"/>
      <c r="AP41" s="272"/>
      <c r="AQ41" s="272"/>
      <c r="AR41" s="273"/>
    </row>
    <row r="42" spans="1:44" s="3" customFormat="1" ht="15" customHeight="1" x14ac:dyDescent="0.25">
      <c r="A42" s="151"/>
      <c r="B42" s="166"/>
      <c r="C42" s="134"/>
      <c r="D42" s="134"/>
      <c r="E42" s="134"/>
      <c r="F42" s="137"/>
      <c r="G42" s="140"/>
      <c r="H42" s="157"/>
      <c r="I42" s="163"/>
      <c r="J42" s="164"/>
      <c r="K42" s="164"/>
      <c r="L42" s="165"/>
      <c r="M42" s="159"/>
      <c r="N42" s="28" t="s">
        <v>211</v>
      </c>
      <c r="O42" s="96">
        <v>264611248</v>
      </c>
      <c r="P42" s="142">
        <v>264611248</v>
      </c>
      <c r="Q42" s="142"/>
      <c r="R42" s="77">
        <v>0</v>
      </c>
      <c r="S42" s="145"/>
      <c r="T42" s="76"/>
      <c r="U42" s="76"/>
      <c r="V42" s="76"/>
      <c r="W42" s="77"/>
      <c r="X42" s="76"/>
      <c r="Y42" s="76"/>
      <c r="Z42" s="76"/>
      <c r="AA42" s="76"/>
      <c r="AB42" s="76"/>
      <c r="AC42" s="76"/>
      <c r="AD42" s="277"/>
      <c r="AE42" s="277"/>
      <c r="AF42" s="132"/>
      <c r="AG42" s="132"/>
      <c r="AH42" s="179"/>
      <c r="AI42" s="156"/>
      <c r="AJ42" s="277"/>
      <c r="AK42" s="132"/>
      <c r="AL42" s="132"/>
      <c r="AM42" s="179"/>
      <c r="AN42" s="274"/>
      <c r="AO42" s="275"/>
      <c r="AP42" s="272"/>
      <c r="AQ42" s="272"/>
      <c r="AR42" s="273"/>
    </row>
    <row r="43" spans="1:44" s="3" customFormat="1" ht="15" customHeight="1" x14ac:dyDescent="0.25">
      <c r="A43" s="152"/>
      <c r="B43" s="166"/>
      <c r="C43" s="135"/>
      <c r="D43" s="135"/>
      <c r="E43" s="135"/>
      <c r="F43" s="138"/>
      <c r="G43" s="141"/>
      <c r="H43" s="157"/>
      <c r="I43" s="174"/>
      <c r="J43" s="175"/>
      <c r="K43" s="175"/>
      <c r="L43" s="176"/>
      <c r="M43" s="177"/>
      <c r="N43" s="28" t="s">
        <v>53</v>
      </c>
      <c r="O43" s="97">
        <v>0</v>
      </c>
      <c r="P43" s="207">
        <v>0</v>
      </c>
      <c r="Q43" s="208"/>
      <c r="R43" s="77">
        <v>0</v>
      </c>
      <c r="S43" s="146"/>
      <c r="T43" s="76"/>
      <c r="U43" s="76"/>
      <c r="V43" s="76"/>
      <c r="W43" s="77"/>
      <c r="X43" s="76"/>
      <c r="Y43" s="76"/>
      <c r="Z43" s="76"/>
      <c r="AA43" s="76"/>
      <c r="AB43" s="76"/>
      <c r="AC43" s="76"/>
      <c r="AD43" s="277"/>
      <c r="AE43" s="277"/>
      <c r="AF43" s="132"/>
      <c r="AG43" s="132"/>
      <c r="AH43" s="179"/>
      <c r="AI43" s="156"/>
      <c r="AJ43" s="277"/>
      <c r="AK43" s="132"/>
      <c r="AL43" s="132"/>
      <c r="AM43" s="179"/>
      <c r="AN43" s="274"/>
      <c r="AO43" s="275"/>
      <c r="AP43" s="272"/>
      <c r="AQ43" s="272"/>
      <c r="AR43" s="273"/>
    </row>
    <row r="44" spans="1:44" s="3" customFormat="1" ht="30" customHeight="1" x14ac:dyDescent="0.25">
      <c r="A44" s="153">
        <v>222</v>
      </c>
      <c r="B44" s="166"/>
      <c r="C44" s="133" t="s">
        <v>229</v>
      </c>
      <c r="D44" s="133" t="s">
        <v>219</v>
      </c>
      <c r="E44" s="133">
        <v>16</v>
      </c>
      <c r="F44" s="139">
        <v>0</v>
      </c>
      <c r="G44" s="139">
        <v>0</v>
      </c>
      <c r="H44" s="157"/>
      <c r="I44" s="160" t="s">
        <v>205</v>
      </c>
      <c r="J44" s="161"/>
      <c r="K44" s="161"/>
      <c r="L44" s="162"/>
      <c r="M44" s="158">
        <v>13</v>
      </c>
      <c r="N44" s="28" t="s">
        <v>212</v>
      </c>
      <c r="O44" s="96">
        <v>256776420.49000001</v>
      </c>
      <c r="P44" s="142">
        <v>256776420.49000001</v>
      </c>
      <c r="Q44" s="142"/>
      <c r="R44" s="77">
        <v>0</v>
      </c>
      <c r="S44" s="144">
        <v>0</v>
      </c>
      <c r="T44" s="76"/>
      <c r="U44" s="76"/>
      <c r="V44" s="76"/>
      <c r="W44" s="77"/>
      <c r="X44" s="76"/>
      <c r="Y44" s="76"/>
      <c r="Z44" s="76"/>
      <c r="AA44" s="76"/>
      <c r="AB44" s="76"/>
      <c r="AC44" s="76"/>
      <c r="AD44" s="277"/>
      <c r="AE44" s="277"/>
      <c r="AF44" s="132"/>
      <c r="AG44" s="132"/>
      <c r="AH44" s="179"/>
      <c r="AI44" s="156"/>
      <c r="AJ44" s="277"/>
      <c r="AK44" s="132"/>
      <c r="AL44" s="132"/>
      <c r="AM44" s="179"/>
      <c r="AN44" s="274"/>
      <c r="AO44" s="275"/>
      <c r="AP44" s="272"/>
      <c r="AQ44" s="272"/>
      <c r="AR44" s="273"/>
    </row>
    <row r="45" spans="1:44" s="3" customFormat="1" ht="15" customHeight="1" x14ac:dyDescent="0.25">
      <c r="A45" s="154"/>
      <c r="B45" s="166"/>
      <c r="C45" s="134"/>
      <c r="D45" s="134"/>
      <c r="E45" s="134"/>
      <c r="F45" s="140"/>
      <c r="G45" s="140"/>
      <c r="H45" s="157"/>
      <c r="I45" s="163"/>
      <c r="J45" s="164"/>
      <c r="K45" s="164"/>
      <c r="L45" s="165"/>
      <c r="M45" s="159"/>
      <c r="N45" s="28" t="s">
        <v>51</v>
      </c>
      <c r="O45" s="96">
        <v>68028081.400000006</v>
      </c>
      <c r="P45" s="142">
        <v>68028081.400000006</v>
      </c>
      <c r="Q45" s="142"/>
      <c r="R45" s="77">
        <v>0</v>
      </c>
      <c r="S45" s="145"/>
      <c r="T45" s="76"/>
      <c r="U45" s="76"/>
      <c r="V45" s="76"/>
      <c r="W45" s="77"/>
      <c r="X45" s="76"/>
      <c r="Y45" s="76"/>
      <c r="Z45" s="76"/>
      <c r="AA45" s="76"/>
      <c r="AB45" s="76"/>
      <c r="AC45" s="76"/>
      <c r="AD45" s="277"/>
      <c r="AE45" s="277"/>
      <c r="AF45" s="132"/>
      <c r="AG45" s="132"/>
      <c r="AH45" s="179"/>
      <c r="AI45" s="156"/>
      <c r="AJ45" s="277"/>
      <c r="AK45" s="132"/>
      <c r="AL45" s="132"/>
      <c r="AM45" s="179"/>
      <c r="AN45" s="274"/>
      <c r="AO45" s="275"/>
      <c r="AP45" s="272"/>
      <c r="AQ45" s="272"/>
      <c r="AR45" s="273"/>
    </row>
    <row r="46" spans="1:44" s="3" customFormat="1" ht="15" customHeight="1" x14ac:dyDescent="0.25">
      <c r="A46" s="155"/>
      <c r="B46" s="166"/>
      <c r="C46" s="135"/>
      <c r="D46" s="135"/>
      <c r="E46" s="135"/>
      <c r="F46" s="141"/>
      <c r="G46" s="141"/>
      <c r="H46" s="157"/>
      <c r="I46" s="174"/>
      <c r="J46" s="175"/>
      <c r="K46" s="175"/>
      <c r="L46" s="176"/>
      <c r="M46" s="177"/>
      <c r="N46" s="28" t="s">
        <v>53</v>
      </c>
      <c r="O46" s="96">
        <v>78231385</v>
      </c>
      <c r="P46" s="142">
        <v>78231385</v>
      </c>
      <c r="Q46" s="142"/>
      <c r="R46" s="77">
        <v>0</v>
      </c>
      <c r="S46" s="146"/>
      <c r="T46" s="76"/>
      <c r="U46" s="76"/>
      <c r="V46" s="76"/>
      <c r="W46" s="77"/>
      <c r="X46" s="76"/>
      <c r="Y46" s="76"/>
      <c r="Z46" s="76"/>
      <c r="AA46" s="76"/>
      <c r="AB46" s="76"/>
      <c r="AC46" s="76"/>
      <c r="AD46" s="277"/>
      <c r="AE46" s="277"/>
      <c r="AF46" s="132"/>
      <c r="AG46" s="132"/>
      <c r="AH46" s="179"/>
      <c r="AI46" s="156"/>
      <c r="AJ46" s="277"/>
      <c r="AK46" s="132"/>
      <c r="AL46" s="132"/>
      <c r="AM46" s="179"/>
      <c r="AN46" s="274"/>
      <c r="AO46" s="275"/>
      <c r="AP46" s="272"/>
      <c r="AQ46" s="272"/>
      <c r="AR46" s="273"/>
    </row>
    <row r="47" spans="1:44" s="3" customFormat="1" ht="15" hidden="1" customHeight="1" x14ac:dyDescent="0.25">
      <c r="A47" s="98"/>
      <c r="B47" s="166"/>
      <c r="C47" s="102"/>
      <c r="D47" s="102"/>
      <c r="E47" s="103"/>
      <c r="F47" s="104"/>
      <c r="G47" s="104"/>
      <c r="H47" s="157"/>
      <c r="I47" s="190" t="s">
        <v>54</v>
      </c>
      <c r="J47" s="191"/>
      <c r="K47" s="191"/>
      <c r="L47" s="192"/>
      <c r="M47" s="201"/>
      <c r="N47" s="28" t="s">
        <v>51</v>
      </c>
      <c r="O47" s="26"/>
      <c r="P47" s="199"/>
      <c r="Q47" s="200"/>
      <c r="R47" s="27"/>
      <c r="S47" s="180"/>
      <c r="T47" s="76"/>
      <c r="U47" s="76"/>
      <c r="V47" s="76"/>
      <c r="W47" s="77"/>
      <c r="X47" s="76"/>
      <c r="Y47" s="76"/>
      <c r="Z47" s="76"/>
      <c r="AA47" s="76"/>
      <c r="AB47" s="76"/>
      <c r="AC47" s="76"/>
      <c r="AD47" s="277"/>
      <c r="AE47" s="277"/>
      <c r="AF47" s="132"/>
      <c r="AG47" s="132"/>
      <c r="AH47" s="179"/>
      <c r="AI47" s="99"/>
      <c r="AJ47" s="100"/>
      <c r="AK47" s="101"/>
      <c r="AL47" s="101"/>
      <c r="AM47" s="179"/>
      <c r="AN47" s="274"/>
      <c r="AO47" s="275"/>
      <c r="AP47" s="272"/>
      <c r="AQ47" s="272"/>
      <c r="AR47" s="273"/>
    </row>
    <row r="48" spans="1:44" s="3" customFormat="1" ht="15" hidden="1" customHeight="1" x14ac:dyDescent="0.25">
      <c r="A48" s="98"/>
      <c r="B48" s="166"/>
      <c r="C48" s="102"/>
      <c r="D48" s="102"/>
      <c r="E48" s="103"/>
      <c r="F48" s="104"/>
      <c r="G48" s="104"/>
      <c r="H48" s="157"/>
      <c r="I48" s="193"/>
      <c r="J48" s="194"/>
      <c r="K48" s="194"/>
      <c r="L48" s="195"/>
      <c r="M48" s="202"/>
      <c r="N48" s="28" t="s">
        <v>52</v>
      </c>
      <c r="O48" s="29"/>
      <c r="P48" s="199"/>
      <c r="Q48" s="200"/>
      <c r="R48" s="27"/>
      <c r="S48" s="181"/>
      <c r="T48" s="76"/>
      <c r="U48" s="76"/>
      <c r="V48" s="76"/>
      <c r="W48" s="77"/>
      <c r="X48" s="76"/>
      <c r="Y48" s="76"/>
      <c r="Z48" s="76"/>
      <c r="AA48" s="76"/>
      <c r="AB48" s="76"/>
      <c r="AC48" s="76"/>
      <c r="AD48" s="277"/>
      <c r="AE48" s="277"/>
      <c r="AF48" s="132"/>
      <c r="AG48" s="132"/>
      <c r="AH48" s="179"/>
      <c r="AI48" s="99"/>
      <c r="AJ48" s="100"/>
      <c r="AK48" s="101"/>
      <c r="AL48" s="101"/>
      <c r="AM48" s="179"/>
      <c r="AN48" s="274"/>
      <c r="AO48" s="275"/>
      <c r="AP48" s="272"/>
      <c r="AQ48" s="272"/>
      <c r="AR48" s="273"/>
    </row>
    <row r="49" spans="1:54" s="3" customFormat="1" ht="15" hidden="1" customHeight="1" x14ac:dyDescent="0.25">
      <c r="A49" s="98"/>
      <c r="B49" s="166"/>
      <c r="C49" s="102"/>
      <c r="D49" s="102"/>
      <c r="E49" s="103"/>
      <c r="F49" s="104"/>
      <c r="G49" s="104"/>
      <c r="H49" s="157"/>
      <c r="I49" s="196"/>
      <c r="J49" s="197"/>
      <c r="K49" s="197"/>
      <c r="L49" s="198"/>
      <c r="M49" s="203"/>
      <c r="N49" s="28" t="s">
        <v>53</v>
      </c>
      <c r="O49" s="29"/>
      <c r="P49" s="199"/>
      <c r="Q49" s="200"/>
      <c r="R49" s="27"/>
      <c r="S49" s="182"/>
      <c r="T49" s="76"/>
      <c r="U49" s="76"/>
      <c r="V49" s="76"/>
      <c r="W49" s="77"/>
      <c r="X49" s="76"/>
      <c r="Y49" s="76"/>
      <c r="Z49" s="76"/>
      <c r="AA49" s="76"/>
      <c r="AB49" s="76"/>
      <c r="AC49" s="76"/>
      <c r="AD49" s="277"/>
      <c r="AE49" s="277"/>
      <c r="AF49" s="132"/>
      <c r="AG49" s="132"/>
      <c r="AH49" s="179"/>
      <c r="AI49" s="99"/>
      <c r="AJ49" s="100"/>
      <c r="AK49" s="101"/>
      <c r="AL49" s="101"/>
      <c r="AM49" s="179"/>
      <c r="AN49" s="274"/>
      <c r="AO49" s="275"/>
      <c r="AP49" s="272"/>
      <c r="AQ49" s="272"/>
      <c r="AR49" s="273"/>
    </row>
    <row r="50" spans="1:54" s="3" customFormat="1" x14ac:dyDescent="0.25">
      <c r="B50" s="30"/>
      <c r="C50" s="30"/>
      <c r="D50" s="30"/>
      <c r="E50" s="30"/>
      <c r="F50" s="30"/>
      <c r="G50" s="30"/>
      <c r="H50" s="30"/>
      <c r="I50" s="30"/>
      <c r="J50" s="30"/>
      <c r="K50" s="30"/>
      <c r="L50" s="30"/>
      <c r="M50" s="31"/>
      <c r="N50" s="30"/>
      <c r="O50" s="95">
        <f>SUM(O14:O49)</f>
        <v>1272355456.8900001</v>
      </c>
      <c r="P50" s="186">
        <f>SUM(P14:Q49)</f>
        <v>1272355456.8900001</v>
      </c>
      <c r="Q50" s="186"/>
      <c r="R50" s="32">
        <f>SUM(R14:R49)</f>
        <v>293400000</v>
      </c>
      <c r="S50" s="30"/>
      <c r="T50" s="30"/>
      <c r="U50" s="30"/>
      <c r="V50" s="30"/>
      <c r="W50" s="30"/>
      <c r="X50" s="30"/>
      <c r="Y50" s="33"/>
      <c r="Z50" s="33"/>
      <c r="AA50" s="33"/>
      <c r="AB50" s="33"/>
      <c r="AC50" s="33"/>
      <c r="AD50" s="34"/>
      <c r="AE50" s="34"/>
      <c r="AF50" s="34"/>
      <c r="AG50" s="34"/>
      <c r="AH50" s="34"/>
      <c r="AI50" s="34"/>
      <c r="AJ50" s="34"/>
      <c r="AK50" s="34"/>
      <c r="AL50" s="34"/>
      <c r="AM50" s="34"/>
      <c r="AN50" s="235"/>
      <c r="AO50" s="235"/>
      <c r="AP50" s="35"/>
      <c r="AQ50" s="34"/>
      <c r="AR50" s="34"/>
      <c r="AS50" s="34"/>
      <c r="AT50" s="34"/>
      <c r="AU50" s="34"/>
      <c r="AV50" s="34"/>
      <c r="AW50" s="34"/>
      <c r="AX50" s="34"/>
      <c r="AY50" s="34"/>
      <c r="AZ50" s="34"/>
      <c r="BA50" s="34"/>
      <c r="BB50" s="34"/>
    </row>
    <row r="51" spans="1:54" x14ac:dyDescent="0.15">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6"/>
      <c r="AE51" s="36"/>
      <c r="AF51" s="36"/>
      <c r="AG51" s="36"/>
      <c r="AH51" s="36"/>
      <c r="AI51" s="36"/>
      <c r="AJ51" s="36"/>
      <c r="AK51" s="36"/>
      <c r="AL51" s="36"/>
      <c r="AM51" s="36"/>
      <c r="AN51" s="37"/>
      <c r="AO51" s="37"/>
      <c r="AP51" s="37"/>
      <c r="AQ51" s="36"/>
      <c r="AR51" s="36"/>
      <c r="AS51" s="36"/>
      <c r="AT51" s="36"/>
      <c r="AU51" s="36"/>
      <c r="AV51" s="36"/>
      <c r="AW51" s="36"/>
      <c r="AX51" s="36"/>
      <c r="AY51" s="36"/>
      <c r="AZ51" s="36"/>
      <c r="BA51" s="36"/>
      <c r="BB51" s="36"/>
    </row>
    <row r="52" spans="1:54" s="39" customFormat="1" x14ac:dyDescent="0.15">
      <c r="A52" s="236" t="s">
        <v>55</v>
      </c>
      <c r="B52" s="242" t="s">
        <v>56</v>
      </c>
      <c r="C52" s="214"/>
      <c r="D52" s="215"/>
      <c r="E52" s="216"/>
      <c r="F52" s="237" t="s">
        <v>57</v>
      </c>
      <c r="G52" s="245" t="s">
        <v>56</v>
      </c>
      <c r="H52" s="246"/>
      <c r="I52" s="223"/>
      <c r="J52" s="224"/>
      <c r="K52" s="225"/>
      <c r="L52" s="236" t="s">
        <v>58</v>
      </c>
      <c r="M52" s="210" t="s">
        <v>56</v>
      </c>
      <c r="N52" s="223"/>
      <c r="O52" s="224"/>
      <c r="P52" s="225"/>
      <c r="Q52" s="238" t="s">
        <v>59</v>
      </c>
      <c r="R52" s="259" t="s">
        <v>60</v>
      </c>
      <c r="S52" s="262" t="s">
        <v>61</v>
      </c>
      <c r="T52" s="262"/>
      <c r="U52" s="262"/>
      <c r="AD52" s="40"/>
      <c r="AE52" s="40"/>
      <c r="AF52" s="40"/>
      <c r="AG52" s="40"/>
      <c r="AH52" s="40"/>
      <c r="AI52" s="40"/>
      <c r="AJ52" s="40"/>
      <c r="AP52" s="41"/>
      <c r="AQ52" s="41"/>
    </row>
    <row r="53" spans="1:54" s="39" customFormat="1" x14ac:dyDescent="0.15">
      <c r="A53" s="236"/>
      <c r="B53" s="243"/>
      <c r="C53" s="217"/>
      <c r="D53" s="218"/>
      <c r="E53" s="219"/>
      <c r="F53" s="237"/>
      <c r="G53" s="247"/>
      <c r="H53" s="248"/>
      <c r="I53" s="226"/>
      <c r="J53" s="227"/>
      <c r="K53" s="228"/>
      <c r="L53" s="236"/>
      <c r="M53" s="210"/>
      <c r="N53" s="226"/>
      <c r="O53" s="227"/>
      <c r="P53" s="228"/>
      <c r="Q53" s="239"/>
      <c r="R53" s="260"/>
      <c r="S53" s="262"/>
      <c r="T53" s="262"/>
      <c r="U53" s="262"/>
      <c r="AD53" s="40"/>
      <c r="AE53" s="40"/>
      <c r="AF53" s="40"/>
      <c r="AG53" s="40"/>
      <c r="AH53" s="40"/>
      <c r="AI53" s="40"/>
      <c r="AJ53" s="40"/>
      <c r="AP53" s="41"/>
      <c r="AQ53" s="41"/>
    </row>
    <row r="54" spans="1:54" s="39" customFormat="1" x14ac:dyDescent="0.15">
      <c r="A54" s="236"/>
      <c r="B54" s="243"/>
      <c r="C54" s="217"/>
      <c r="D54" s="218"/>
      <c r="E54" s="219"/>
      <c r="F54" s="237"/>
      <c r="G54" s="247"/>
      <c r="H54" s="248"/>
      <c r="I54" s="226"/>
      <c r="J54" s="227"/>
      <c r="K54" s="228"/>
      <c r="L54" s="236"/>
      <c r="M54" s="210"/>
      <c r="N54" s="226"/>
      <c r="O54" s="227"/>
      <c r="P54" s="228"/>
      <c r="Q54" s="239"/>
      <c r="R54" s="260"/>
      <c r="S54" s="262"/>
      <c r="T54" s="262"/>
      <c r="U54" s="262"/>
      <c r="AD54" s="40"/>
      <c r="AE54" s="40"/>
      <c r="AF54" s="40"/>
      <c r="AG54" s="40"/>
      <c r="AH54" s="40"/>
      <c r="AI54" s="40"/>
      <c r="AJ54" s="40"/>
      <c r="AP54" s="41"/>
      <c r="AQ54" s="41"/>
    </row>
    <row r="55" spans="1:54" s="39" customFormat="1" x14ac:dyDescent="0.15">
      <c r="A55" s="236"/>
      <c r="B55" s="244"/>
      <c r="C55" s="220"/>
      <c r="D55" s="221"/>
      <c r="E55" s="222"/>
      <c r="F55" s="237"/>
      <c r="G55" s="249"/>
      <c r="H55" s="250"/>
      <c r="I55" s="229"/>
      <c r="J55" s="230"/>
      <c r="K55" s="231"/>
      <c r="L55" s="236"/>
      <c r="M55" s="210"/>
      <c r="N55" s="226"/>
      <c r="O55" s="227"/>
      <c r="P55" s="228"/>
      <c r="Q55" s="239"/>
      <c r="R55" s="260"/>
      <c r="S55" s="262"/>
      <c r="T55" s="262"/>
      <c r="U55" s="262"/>
      <c r="AD55" s="40"/>
      <c r="AE55" s="40"/>
      <c r="AF55" s="40"/>
      <c r="AG55" s="40"/>
      <c r="AH55" s="40"/>
      <c r="AI55" s="40"/>
      <c r="AJ55" s="40"/>
      <c r="AP55" s="41"/>
      <c r="AQ55" s="41"/>
    </row>
    <row r="56" spans="1:54" s="39" customFormat="1" ht="17.25" customHeight="1" x14ac:dyDescent="0.15">
      <c r="A56" s="236"/>
      <c r="B56" s="38" t="s">
        <v>62</v>
      </c>
      <c r="C56" s="251" t="s">
        <v>220</v>
      </c>
      <c r="D56" s="252"/>
      <c r="E56" s="253"/>
      <c r="F56" s="237"/>
      <c r="G56" s="210" t="s">
        <v>62</v>
      </c>
      <c r="H56" s="210"/>
      <c r="I56" s="204" t="s">
        <v>223</v>
      </c>
      <c r="J56" s="205"/>
      <c r="K56" s="206"/>
      <c r="L56" s="236"/>
      <c r="M56" s="210"/>
      <c r="N56" s="226"/>
      <c r="O56" s="227"/>
      <c r="P56" s="228"/>
      <c r="Q56" s="239"/>
      <c r="R56" s="260"/>
      <c r="S56" s="262"/>
      <c r="T56" s="262"/>
      <c r="U56" s="262"/>
      <c r="AD56" s="209"/>
      <c r="AE56" s="209"/>
      <c r="AF56" s="209"/>
      <c r="AG56" s="209"/>
      <c r="AH56" s="209"/>
      <c r="AI56" s="209"/>
      <c r="AJ56" s="209"/>
      <c r="AP56" s="41"/>
      <c r="AQ56" s="41"/>
    </row>
    <row r="57" spans="1:54" s="39" customFormat="1" ht="19.5" customHeight="1" x14ac:dyDescent="0.15">
      <c r="A57" s="236"/>
      <c r="B57" s="38" t="s">
        <v>63</v>
      </c>
      <c r="C57" s="254">
        <v>3213580733</v>
      </c>
      <c r="D57" s="255"/>
      <c r="E57" s="256"/>
      <c r="F57" s="237"/>
      <c r="G57" s="210" t="s">
        <v>63</v>
      </c>
      <c r="H57" s="210"/>
      <c r="I57" s="187">
        <v>3144425031</v>
      </c>
      <c r="J57" s="184"/>
      <c r="K57" s="185"/>
      <c r="L57" s="236"/>
      <c r="M57" s="210"/>
      <c r="N57" s="229"/>
      <c r="O57" s="230"/>
      <c r="P57" s="231"/>
      <c r="Q57" s="239"/>
      <c r="R57" s="260"/>
      <c r="S57" s="262"/>
      <c r="T57" s="262"/>
      <c r="U57" s="262"/>
      <c r="AD57" s="209"/>
      <c r="AE57" s="209"/>
      <c r="AF57" s="209"/>
      <c r="AG57" s="209"/>
      <c r="AH57" s="209"/>
      <c r="AI57" s="209"/>
      <c r="AJ57" s="209"/>
      <c r="AP57" s="41"/>
      <c r="AQ57" s="41"/>
    </row>
    <row r="58" spans="1:54" s="39" customFormat="1" ht="15" x14ac:dyDescent="0.25">
      <c r="A58" s="236"/>
      <c r="B58" s="38" t="s">
        <v>64</v>
      </c>
      <c r="C58" s="257" t="s">
        <v>221</v>
      </c>
      <c r="D58" s="255"/>
      <c r="E58" s="256"/>
      <c r="F58" s="237"/>
      <c r="G58" s="210" t="s">
        <v>64</v>
      </c>
      <c r="H58" s="210"/>
      <c r="I58" s="211" t="s">
        <v>224</v>
      </c>
      <c r="J58" s="212"/>
      <c r="K58" s="213"/>
      <c r="L58" s="236"/>
      <c r="M58" s="38" t="s">
        <v>65</v>
      </c>
      <c r="N58" s="232" t="s">
        <v>226</v>
      </c>
      <c r="O58" s="233"/>
      <c r="P58" s="234"/>
      <c r="Q58" s="239"/>
      <c r="R58" s="261"/>
      <c r="S58" s="262"/>
      <c r="T58" s="262"/>
      <c r="U58" s="262"/>
      <c r="AD58" s="209"/>
      <c r="AE58" s="209"/>
      <c r="AF58" s="209"/>
      <c r="AG58" s="209"/>
      <c r="AH58" s="209"/>
      <c r="AI58" s="209"/>
      <c r="AJ58" s="209"/>
    </row>
    <row r="59" spans="1:54" s="39" customFormat="1" x14ac:dyDescent="0.15">
      <c r="A59" s="236"/>
      <c r="B59" s="38" t="s">
        <v>66</v>
      </c>
      <c r="C59" s="254" t="s">
        <v>222</v>
      </c>
      <c r="D59" s="255"/>
      <c r="E59" s="256"/>
      <c r="F59" s="237"/>
      <c r="G59" s="210" t="s">
        <v>66</v>
      </c>
      <c r="H59" s="210"/>
      <c r="I59" s="187" t="s">
        <v>225</v>
      </c>
      <c r="J59" s="184"/>
      <c r="K59" s="185"/>
      <c r="L59" s="236"/>
      <c r="M59" s="38" t="s">
        <v>67</v>
      </c>
      <c r="N59" s="187" t="s">
        <v>74</v>
      </c>
      <c r="O59" s="184"/>
      <c r="P59" s="185"/>
      <c r="Q59" s="239"/>
      <c r="R59" s="42" t="s">
        <v>68</v>
      </c>
      <c r="S59" s="43"/>
      <c r="T59" s="44" t="s">
        <v>69</v>
      </c>
      <c r="U59" s="43"/>
      <c r="AD59" s="209"/>
      <c r="AE59" s="209"/>
      <c r="AF59" s="209"/>
      <c r="AG59" s="209"/>
      <c r="AH59" s="209"/>
      <c r="AI59" s="209"/>
      <c r="AJ59" s="209"/>
    </row>
    <row r="60" spans="1:54" s="39" customFormat="1" x14ac:dyDescent="0.15">
      <c r="A60" s="236"/>
      <c r="B60" s="38" t="s">
        <v>70</v>
      </c>
      <c r="C60" s="258">
        <v>44316</v>
      </c>
      <c r="D60" s="255"/>
      <c r="E60" s="256"/>
      <c r="F60" s="237"/>
      <c r="G60" s="210" t="s">
        <v>70</v>
      </c>
      <c r="H60" s="210"/>
      <c r="I60" s="183">
        <v>44316</v>
      </c>
      <c r="J60" s="184"/>
      <c r="K60" s="185"/>
      <c r="L60" s="236"/>
      <c r="M60" s="38" t="s">
        <v>71</v>
      </c>
      <c r="N60" s="183">
        <v>44316</v>
      </c>
      <c r="O60" s="188"/>
      <c r="P60" s="189"/>
      <c r="Q60" s="240"/>
      <c r="R60" s="45" t="s">
        <v>72</v>
      </c>
      <c r="S60" s="43"/>
      <c r="T60" s="44" t="s">
        <v>73</v>
      </c>
      <c r="U60" s="43"/>
      <c r="AD60" s="209"/>
      <c r="AE60" s="209"/>
      <c r="AF60" s="209"/>
      <c r="AG60" s="209"/>
      <c r="AH60" s="209"/>
      <c r="AI60" s="209"/>
      <c r="AJ60" s="209"/>
      <c r="AK60" s="46"/>
      <c r="AL60" s="241"/>
      <c r="AM60" s="241"/>
      <c r="AN60" s="47"/>
    </row>
  </sheetData>
  <sheetProtection algorithmName="SHA-512" hashValue="zXC47K6HZIJ6ttOcgwApFiN0CRRNgKYgz1vbSQXPcBJ/arJR/b50DKXj6VnN0bjZ0dufKrNbsvIFS83PLQwlvw==" saltValue="3qT8jdsILhJ/8YC3z9P09g==" spinCount="100000" sheet="1" formatCells="0" formatColumns="0" formatRows="0" insertColumns="0" insertRows="0" insertHyperlinks="0" deleteColumns="0" deleteRows="0" sort="0" autoFilter="0" pivotTables="0"/>
  <mergeCells count="177">
    <mergeCell ref="A2:V2"/>
    <mergeCell ref="AO2:AQ3"/>
    <mergeCell ref="A3:B8"/>
    <mergeCell ref="C3:E8"/>
    <mergeCell ref="F3:H4"/>
    <mergeCell ref="I3:J8"/>
    <mergeCell ref="K3:M8"/>
    <mergeCell ref="N3:N5"/>
    <mergeCell ref="O3:P5"/>
    <mergeCell ref="Q3:Q5"/>
    <mergeCell ref="F5:H6"/>
    <mergeCell ref="AP5:AQ5"/>
    <mergeCell ref="N6:N8"/>
    <mergeCell ref="O6:P8"/>
    <mergeCell ref="Q6:Q8"/>
    <mergeCell ref="R6:S8"/>
    <mergeCell ref="T6:T8"/>
    <mergeCell ref="U6:U8"/>
    <mergeCell ref="AP6:AQ6"/>
    <mergeCell ref="F7:F8"/>
    <mergeCell ref="R3:S5"/>
    <mergeCell ref="T3:U5"/>
    <mergeCell ref="AD3:AE3"/>
    <mergeCell ref="AF3:AG3"/>
    <mergeCell ref="AJ3:AK3"/>
    <mergeCell ref="G7:H8"/>
    <mergeCell ref="AP7:AQ7"/>
    <mergeCell ref="AP8:AQ8"/>
    <mergeCell ref="V4:V5"/>
    <mergeCell ref="V7:V8"/>
    <mergeCell ref="AO10:AR10"/>
    <mergeCell ref="B10:H10"/>
    <mergeCell ref="I10:S10"/>
    <mergeCell ref="T10:AC10"/>
    <mergeCell ref="AD10:AM10"/>
    <mergeCell ref="AN10:AN12"/>
    <mergeCell ref="Z11:Z12"/>
    <mergeCell ref="N11:N12"/>
    <mergeCell ref="O11:O12"/>
    <mergeCell ref="P11:Q12"/>
    <mergeCell ref="R11:R12"/>
    <mergeCell ref="S11:S12"/>
    <mergeCell ref="T11:T12"/>
    <mergeCell ref="AR11:AR12"/>
    <mergeCell ref="AR3:AX3"/>
    <mergeCell ref="AP4:AQ4"/>
    <mergeCell ref="B11:B12"/>
    <mergeCell ref="C11:C12"/>
    <mergeCell ref="D11:D12"/>
    <mergeCell ref="E11:E12"/>
    <mergeCell ref="F11:F12"/>
    <mergeCell ref="G11:G12"/>
    <mergeCell ref="H11:H12"/>
    <mergeCell ref="I11:L12"/>
    <mergeCell ref="M11:M12"/>
    <mergeCell ref="AD38:AD49"/>
    <mergeCell ref="AE14:AE37"/>
    <mergeCell ref="P39:Q39"/>
    <mergeCell ref="P15:Q15"/>
    <mergeCell ref="AJ14:AJ37"/>
    <mergeCell ref="AJ38:AJ46"/>
    <mergeCell ref="AK14:AK37"/>
    <mergeCell ref="AH14:AH37"/>
    <mergeCell ref="AE38:AE49"/>
    <mergeCell ref="AK38:AK46"/>
    <mergeCell ref="P16:Q37"/>
    <mergeCell ref="AI11:AM11"/>
    <mergeCell ref="AO11:AO12"/>
    <mergeCell ref="AP11:AP12"/>
    <mergeCell ref="AQ11:AQ12"/>
    <mergeCell ref="AQ14:AQ49"/>
    <mergeCell ref="AR14:AR49"/>
    <mergeCell ref="AM14:AM49"/>
    <mergeCell ref="AN14:AN49"/>
    <mergeCell ref="AO14:AO49"/>
    <mergeCell ref="AP14:AP49"/>
    <mergeCell ref="AN50:AO50"/>
    <mergeCell ref="A52:A60"/>
    <mergeCell ref="F52:F60"/>
    <mergeCell ref="L52:L60"/>
    <mergeCell ref="M52:M57"/>
    <mergeCell ref="Q52:Q60"/>
    <mergeCell ref="AL60:AM60"/>
    <mergeCell ref="B52:B55"/>
    <mergeCell ref="G52:H55"/>
    <mergeCell ref="I52:K55"/>
    <mergeCell ref="C56:E56"/>
    <mergeCell ref="C57:E57"/>
    <mergeCell ref="C58:E58"/>
    <mergeCell ref="C59:E59"/>
    <mergeCell ref="C60:E60"/>
    <mergeCell ref="AD58:AJ58"/>
    <mergeCell ref="G59:H59"/>
    <mergeCell ref="I59:K59"/>
    <mergeCell ref="AD59:AJ59"/>
    <mergeCell ref="G60:H60"/>
    <mergeCell ref="AD60:AJ60"/>
    <mergeCell ref="R52:R58"/>
    <mergeCell ref="S52:U58"/>
    <mergeCell ref="G56:H56"/>
    <mergeCell ref="AD56:AJ56"/>
    <mergeCell ref="G57:H57"/>
    <mergeCell ref="I57:K57"/>
    <mergeCell ref="AD57:AJ57"/>
    <mergeCell ref="G58:H58"/>
    <mergeCell ref="I58:K58"/>
    <mergeCell ref="C52:E55"/>
    <mergeCell ref="N52:P57"/>
    <mergeCell ref="N58:P58"/>
    <mergeCell ref="I60:K60"/>
    <mergeCell ref="P50:Q50"/>
    <mergeCell ref="N59:P59"/>
    <mergeCell ref="N60:P60"/>
    <mergeCell ref="M41:M43"/>
    <mergeCell ref="I41:L43"/>
    <mergeCell ref="I44:L46"/>
    <mergeCell ref="I47:L49"/>
    <mergeCell ref="M44:M46"/>
    <mergeCell ref="P46:Q46"/>
    <mergeCell ref="P47:Q47"/>
    <mergeCell ref="P48:Q48"/>
    <mergeCell ref="P49:Q49"/>
    <mergeCell ref="M47:M49"/>
    <mergeCell ref="I56:K56"/>
    <mergeCell ref="P41:Q41"/>
    <mergeCell ref="P42:Q42"/>
    <mergeCell ref="P43:Q43"/>
    <mergeCell ref="P44:Q44"/>
    <mergeCell ref="P45:Q45"/>
    <mergeCell ref="A14:A43"/>
    <mergeCell ref="A44:A46"/>
    <mergeCell ref="AI14:AI37"/>
    <mergeCell ref="AI38:AI46"/>
    <mergeCell ref="H14:H49"/>
    <mergeCell ref="M14:M37"/>
    <mergeCell ref="I14:L37"/>
    <mergeCell ref="B14:B49"/>
    <mergeCell ref="AA11:AC11"/>
    <mergeCell ref="AD11:AH11"/>
    <mergeCell ref="U11:U12"/>
    <mergeCell ref="V11:V12"/>
    <mergeCell ref="W11:W12"/>
    <mergeCell ref="X11:X12"/>
    <mergeCell ref="Y11:Y12"/>
    <mergeCell ref="I38:L40"/>
    <mergeCell ref="M38:M40"/>
    <mergeCell ref="A10:A12"/>
    <mergeCell ref="AF38:AF49"/>
    <mergeCell ref="AG38:AG49"/>
    <mergeCell ref="AH38:AH49"/>
    <mergeCell ref="S47:S49"/>
    <mergeCell ref="I13:L13"/>
    <mergeCell ref="P13:Q13"/>
    <mergeCell ref="R16:R37"/>
    <mergeCell ref="AL14:AL37"/>
    <mergeCell ref="AL38:AL46"/>
    <mergeCell ref="C14:C43"/>
    <mergeCell ref="C44:C46"/>
    <mergeCell ref="D14:D43"/>
    <mergeCell ref="D44:D46"/>
    <mergeCell ref="E14:E43"/>
    <mergeCell ref="E44:E46"/>
    <mergeCell ref="F14:F43"/>
    <mergeCell ref="F44:F46"/>
    <mergeCell ref="G14:G43"/>
    <mergeCell ref="G44:G46"/>
    <mergeCell ref="P38:Q38"/>
    <mergeCell ref="P40:Q40"/>
    <mergeCell ref="P14:Q14"/>
    <mergeCell ref="S38:S40"/>
    <mergeCell ref="S41:S43"/>
    <mergeCell ref="S44:S46"/>
    <mergeCell ref="AF14:AF37"/>
    <mergeCell ref="AG14:AG37"/>
    <mergeCell ref="O16:O37"/>
    <mergeCell ref="S14:S37"/>
    <mergeCell ref="AD14:AD37"/>
  </mergeCells>
  <hyperlinks>
    <hyperlink ref="C58" r:id="rId1"/>
    <hyperlink ref="I58" r:id="rId2"/>
  </hyperlinks>
  <pageMargins left="0.3" right="1.22" top="1.5748031496062993" bottom="0.59055118110236227" header="0.59055118110236227" footer="0.39370078740157483"/>
  <pageSetup paperSize="5" scale="32" orientation="landscape" r:id="rId3"/>
  <headerFooter>
    <oddHeader>&amp;L&amp;G&amp;R&amp;"Arial,Negrita"&amp;8PROCESO DE PLANEACIÓN
Subproceso de Planeación Socioeconómica
SEGUIMIENTO A PROYECTOS DE INVERSIÓN ACUMULADO</oddHeader>
    <oddFooter xml:space="preserve">&amp;L&amp;"Arial,Normal"&amp;8 1351-F-PSE-36-V1&amp;C&amp;8Página &amp;P de &amp;N&amp;R&amp;"Arial,Normal"&amp;8Registrado SIG:28-05-2020&amp;"-,Normal"   </oddFooter>
  </headerFooter>
  <rowBreaks count="1" manualBreakCount="1">
    <brk id="21" max="43" man="1"/>
  </rowBreaks>
  <colBreaks count="1" manualBreakCount="1">
    <brk id="24" max="77" man="1"/>
  </colBreaks>
  <legacyDrawing r:id="rId4"/>
  <legacyDrawingHF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99"/>
  </sheetPr>
  <dimension ref="A1:AC17"/>
  <sheetViews>
    <sheetView showGridLines="0" zoomScaleNormal="100" zoomScalePageLayoutView="90" workbookViewId="0">
      <selection activeCell="V13" sqref="V13:V14"/>
    </sheetView>
  </sheetViews>
  <sheetFormatPr baseColWidth="10" defaultRowHeight="12" x14ac:dyDescent="0.2"/>
  <cols>
    <col min="1" max="24" width="5.7109375" style="49" customWidth="1"/>
    <col min="25" max="26" width="8.85546875" style="49" customWidth="1"/>
    <col min="27" max="27" width="13.42578125" style="49" customWidth="1"/>
    <col min="28" max="28" width="10.7109375" style="49" customWidth="1"/>
    <col min="29" max="29" width="9.42578125" style="49" customWidth="1"/>
    <col min="30" max="16384" width="11.42578125" style="49"/>
  </cols>
  <sheetData>
    <row r="1" spans="1:29" ht="12.75" x14ac:dyDescent="0.2">
      <c r="A1" s="354" t="s">
        <v>188</v>
      </c>
      <c r="B1" s="354"/>
      <c r="C1" s="354"/>
      <c r="D1" s="354"/>
      <c r="E1" s="354"/>
      <c r="F1" s="354"/>
      <c r="G1" s="354"/>
      <c r="H1" s="354"/>
      <c r="I1" s="354"/>
      <c r="J1" s="354"/>
      <c r="K1" s="354"/>
      <c r="L1" s="354"/>
      <c r="M1" s="354"/>
      <c r="N1" s="354"/>
      <c r="O1" s="354"/>
      <c r="P1" s="354"/>
      <c r="Q1" s="354"/>
      <c r="R1" s="354"/>
      <c r="S1" s="354"/>
      <c r="T1" s="354"/>
      <c r="U1" s="354"/>
      <c r="V1" s="354"/>
      <c r="W1" s="354"/>
      <c r="X1" s="354"/>
      <c r="Y1" s="354"/>
      <c r="Z1" s="354"/>
      <c r="AA1" s="354"/>
      <c r="AB1" s="48"/>
      <c r="AC1" s="48"/>
    </row>
    <row r="2" spans="1:29" x14ac:dyDescent="0.2">
      <c r="A2" s="91"/>
      <c r="B2" s="91"/>
      <c r="C2" s="91"/>
      <c r="D2" s="91"/>
      <c r="E2" s="91"/>
      <c r="F2" s="91"/>
      <c r="G2" s="91"/>
      <c r="H2" s="91"/>
      <c r="I2" s="91"/>
      <c r="J2" s="91"/>
      <c r="K2" s="91"/>
      <c r="L2" s="91"/>
      <c r="M2" s="91"/>
      <c r="N2" s="91"/>
      <c r="O2" s="91"/>
      <c r="P2" s="91"/>
      <c r="Q2" s="91"/>
      <c r="R2" s="91"/>
      <c r="S2" s="91"/>
      <c r="T2" s="91"/>
      <c r="U2" s="91"/>
      <c r="V2" s="92"/>
      <c r="W2" s="92"/>
      <c r="X2" s="92"/>
      <c r="Y2" s="92"/>
      <c r="Z2" s="50"/>
      <c r="AA2" s="51"/>
      <c r="AB2" s="48"/>
      <c r="AC2" s="48"/>
    </row>
    <row r="3" spans="1:29" ht="41.25" customHeight="1" x14ac:dyDescent="0.2">
      <c r="A3" s="353" t="s">
        <v>75</v>
      </c>
      <c r="B3" s="353"/>
      <c r="C3" s="355" t="s">
        <v>191</v>
      </c>
      <c r="D3" s="355"/>
      <c r="E3" s="355"/>
      <c r="F3" s="355"/>
      <c r="G3" s="355"/>
      <c r="H3" s="355"/>
      <c r="I3" s="355"/>
      <c r="J3" s="353" t="s">
        <v>76</v>
      </c>
      <c r="K3" s="353"/>
      <c r="L3" s="356" t="s">
        <v>192</v>
      </c>
      <c r="M3" s="356"/>
      <c r="N3" s="356"/>
      <c r="O3" s="357"/>
      <c r="P3" s="357"/>
      <c r="Q3" s="357"/>
      <c r="R3" s="357"/>
      <c r="S3" s="357"/>
      <c r="T3" s="353" t="s">
        <v>77</v>
      </c>
      <c r="U3" s="353"/>
      <c r="V3" s="358" t="str">
        <f>+'[1]Seg Proy Inv Acumulado'!G7</f>
        <v>I TRIMESTRE</v>
      </c>
      <c r="W3" s="358"/>
      <c r="X3" s="358"/>
      <c r="Y3" s="358"/>
      <c r="Z3" s="358"/>
      <c r="AA3" s="358"/>
    </row>
    <row r="4" spans="1:29" x14ac:dyDescent="0.2">
      <c r="A4" s="62"/>
      <c r="B4" s="62"/>
      <c r="C4" s="62"/>
      <c r="D4" s="63"/>
      <c r="E4" s="63"/>
      <c r="F4" s="62"/>
      <c r="G4" s="62"/>
      <c r="H4" s="62"/>
      <c r="I4" s="62"/>
      <c r="J4" s="62"/>
      <c r="K4" s="62"/>
      <c r="L4" s="63"/>
      <c r="M4" s="63"/>
      <c r="N4" s="63"/>
      <c r="O4" s="63"/>
      <c r="P4" s="63"/>
      <c r="Q4" s="63"/>
      <c r="R4" s="63"/>
      <c r="S4" s="64"/>
      <c r="T4" s="64"/>
      <c r="U4" s="64"/>
      <c r="V4" s="63"/>
      <c r="W4" s="63"/>
      <c r="X4" s="62"/>
      <c r="Y4" s="65"/>
      <c r="Z4" s="56"/>
      <c r="AA4" s="57"/>
    </row>
    <row r="5" spans="1:29" ht="12" customHeight="1" x14ac:dyDescent="0.2">
      <c r="A5" s="353" t="s">
        <v>180</v>
      </c>
      <c r="B5" s="353"/>
      <c r="C5" s="353"/>
      <c r="D5" s="353"/>
      <c r="E5" s="359">
        <v>49222</v>
      </c>
      <c r="F5" s="359"/>
      <c r="G5" s="359"/>
      <c r="H5" s="359"/>
      <c r="I5" s="359"/>
      <c r="J5" s="353" t="s">
        <v>181</v>
      </c>
      <c r="K5" s="353"/>
      <c r="L5" s="353"/>
      <c r="M5" s="353"/>
      <c r="N5" s="353"/>
      <c r="O5" s="360" t="s">
        <v>182</v>
      </c>
      <c r="P5" s="360"/>
      <c r="Q5" s="358">
        <v>0</v>
      </c>
      <c r="R5" s="358"/>
      <c r="S5" s="358"/>
      <c r="T5" s="360" t="s">
        <v>182</v>
      </c>
      <c r="U5" s="360"/>
      <c r="V5" s="358">
        <v>0</v>
      </c>
      <c r="W5" s="358"/>
      <c r="X5" s="358"/>
      <c r="Y5" s="361" t="s">
        <v>106</v>
      </c>
      <c r="Z5" s="362"/>
      <c r="AA5" s="363">
        <f>+Z15/E5</f>
        <v>0</v>
      </c>
    </row>
    <row r="6" spans="1:29" ht="12" customHeight="1" x14ac:dyDescent="0.2">
      <c r="A6" s="353"/>
      <c r="B6" s="353"/>
      <c r="C6" s="353"/>
      <c r="D6" s="353"/>
      <c r="E6" s="359"/>
      <c r="F6" s="359"/>
      <c r="G6" s="359"/>
      <c r="H6" s="359"/>
      <c r="I6" s="359"/>
      <c r="J6" s="353"/>
      <c r="K6" s="353"/>
      <c r="L6" s="353"/>
      <c r="M6" s="353"/>
      <c r="N6" s="353"/>
      <c r="O6" s="360"/>
      <c r="P6" s="360"/>
      <c r="Q6" s="358"/>
      <c r="R6" s="358"/>
      <c r="S6" s="358"/>
      <c r="T6" s="360"/>
      <c r="U6" s="360"/>
      <c r="V6" s="358"/>
      <c r="W6" s="358"/>
      <c r="X6" s="358"/>
      <c r="Y6" s="361"/>
      <c r="Z6" s="362"/>
      <c r="AA6" s="363"/>
    </row>
    <row r="7" spans="1:29" ht="12" customHeight="1" x14ac:dyDescent="0.2">
      <c r="A7" s="353"/>
      <c r="B7" s="353"/>
      <c r="C7" s="353"/>
      <c r="D7" s="353"/>
      <c r="E7" s="359"/>
      <c r="F7" s="359"/>
      <c r="G7" s="359"/>
      <c r="H7" s="359"/>
      <c r="I7" s="359"/>
      <c r="J7" s="353"/>
      <c r="K7" s="353"/>
      <c r="L7" s="353"/>
      <c r="M7" s="353"/>
      <c r="N7" s="353"/>
      <c r="O7" s="360" t="s">
        <v>183</v>
      </c>
      <c r="P7" s="360"/>
      <c r="Q7" s="358">
        <v>0</v>
      </c>
      <c r="R7" s="358"/>
      <c r="S7" s="358"/>
      <c r="T7" s="360" t="s">
        <v>183</v>
      </c>
      <c r="U7" s="360"/>
      <c r="V7" s="358">
        <v>0</v>
      </c>
      <c r="W7" s="358"/>
      <c r="X7" s="358"/>
      <c r="Y7" s="361"/>
      <c r="Z7" s="362"/>
      <c r="AA7" s="363"/>
    </row>
    <row r="8" spans="1:29" ht="12" customHeight="1" x14ac:dyDescent="0.2">
      <c r="A8" s="353"/>
      <c r="B8" s="353"/>
      <c r="C8" s="353"/>
      <c r="D8" s="353"/>
      <c r="E8" s="359"/>
      <c r="F8" s="359"/>
      <c r="G8" s="359"/>
      <c r="H8" s="359"/>
      <c r="I8" s="359"/>
      <c r="J8" s="353"/>
      <c r="K8" s="353"/>
      <c r="L8" s="353"/>
      <c r="M8" s="353"/>
      <c r="N8" s="353"/>
      <c r="O8" s="360"/>
      <c r="P8" s="360"/>
      <c r="Q8" s="358"/>
      <c r="R8" s="358"/>
      <c r="S8" s="358"/>
      <c r="T8" s="360"/>
      <c r="U8" s="360"/>
      <c r="V8" s="358"/>
      <c r="W8" s="358"/>
      <c r="X8" s="358"/>
      <c r="Y8" s="361"/>
      <c r="Z8" s="362"/>
      <c r="AA8" s="363"/>
    </row>
    <row r="9" spans="1:29" ht="12" customHeight="1" x14ac:dyDescent="0.2">
      <c r="A9" s="353"/>
      <c r="B9" s="353"/>
      <c r="C9" s="353"/>
      <c r="D9" s="353"/>
      <c r="E9" s="359"/>
      <c r="F9" s="359"/>
      <c r="G9" s="359"/>
      <c r="H9" s="359"/>
      <c r="I9" s="359"/>
      <c r="J9" s="353"/>
      <c r="K9" s="353"/>
      <c r="L9" s="353"/>
      <c r="M9" s="353"/>
      <c r="N9" s="353"/>
      <c r="O9" s="360" t="s">
        <v>184</v>
      </c>
      <c r="P9" s="360"/>
      <c r="Q9" s="358">
        <v>0</v>
      </c>
      <c r="R9" s="358"/>
      <c r="S9" s="358"/>
      <c r="T9" s="360" t="s">
        <v>184</v>
      </c>
      <c r="U9" s="360"/>
      <c r="V9" s="358">
        <v>0</v>
      </c>
      <c r="W9" s="358"/>
      <c r="X9" s="358"/>
      <c r="Y9" s="361"/>
      <c r="Z9" s="362"/>
      <c r="AA9" s="363"/>
    </row>
    <row r="10" spans="1:29" ht="12" customHeight="1" x14ac:dyDescent="0.2">
      <c r="A10" s="353"/>
      <c r="B10" s="353"/>
      <c r="C10" s="353"/>
      <c r="D10" s="353"/>
      <c r="E10" s="359"/>
      <c r="F10" s="359"/>
      <c r="G10" s="359"/>
      <c r="H10" s="359"/>
      <c r="I10" s="359"/>
      <c r="J10" s="353"/>
      <c r="K10" s="353"/>
      <c r="L10" s="353"/>
      <c r="M10" s="353"/>
      <c r="N10" s="353"/>
      <c r="O10" s="360"/>
      <c r="P10" s="360"/>
      <c r="Q10" s="358"/>
      <c r="R10" s="358"/>
      <c r="S10" s="358"/>
      <c r="T10" s="360"/>
      <c r="U10" s="360"/>
      <c r="V10" s="358"/>
      <c r="W10" s="358"/>
      <c r="X10" s="358"/>
      <c r="Y10" s="361"/>
      <c r="Z10" s="362"/>
      <c r="AA10" s="363"/>
    </row>
    <row r="11" spans="1:29" x14ac:dyDescent="0.2">
      <c r="A11" s="52"/>
      <c r="B11" s="52"/>
      <c r="C11" s="52"/>
      <c r="D11" s="53"/>
      <c r="E11" s="53"/>
      <c r="F11" s="52"/>
      <c r="G11" s="52"/>
      <c r="H11" s="52"/>
      <c r="I11" s="52"/>
      <c r="J11" s="52"/>
      <c r="K11" s="52"/>
      <c r="L11" s="53"/>
      <c r="M11" s="53"/>
      <c r="N11" s="53"/>
      <c r="O11" s="53"/>
      <c r="P11" s="53"/>
      <c r="Q11" s="53"/>
      <c r="R11" s="53"/>
      <c r="S11" s="54"/>
      <c r="T11" s="54"/>
      <c r="U11" s="54"/>
      <c r="V11" s="53"/>
      <c r="W11" s="53"/>
      <c r="X11" s="52"/>
      <c r="Y11" s="55"/>
      <c r="Z11" s="56"/>
      <c r="AA11" s="57"/>
    </row>
    <row r="12" spans="1:29" x14ac:dyDescent="0.2">
      <c r="A12" s="351" t="s">
        <v>78</v>
      </c>
      <c r="B12" s="351"/>
      <c r="C12" s="351"/>
      <c r="D12" s="351"/>
      <c r="E12" s="351"/>
      <c r="F12" s="351"/>
      <c r="G12" s="351"/>
      <c r="H12" s="351"/>
      <c r="I12" s="351" t="s">
        <v>79</v>
      </c>
      <c r="J12" s="351"/>
      <c r="K12" s="351"/>
      <c r="L12" s="351" t="s">
        <v>80</v>
      </c>
      <c r="M12" s="351"/>
      <c r="N12" s="351"/>
      <c r="O12" s="351"/>
      <c r="P12" s="351"/>
      <c r="Q12" s="351"/>
      <c r="R12" s="351"/>
      <c r="S12" s="351"/>
      <c r="T12" s="351"/>
      <c r="U12" s="351"/>
      <c r="V12" s="351"/>
      <c r="W12" s="351"/>
      <c r="X12" s="351"/>
      <c r="Y12" s="364" t="s">
        <v>81</v>
      </c>
      <c r="Z12" s="365"/>
      <c r="AA12" s="85" t="s">
        <v>186</v>
      </c>
      <c r="AB12" s="48"/>
      <c r="AC12" s="48"/>
    </row>
    <row r="13" spans="1:29" ht="66" customHeight="1" x14ac:dyDescent="0.2">
      <c r="A13" s="350" t="s">
        <v>82</v>
      </c>
      <c r="B13" s="350" t="s">
        <v>83</v>
      </c>
      <c r="C13" s="350" t="s">
        <v>84</v>
      </c>
      <c r="D13" s="350" t="s">
        <v>85</v>
      </c>
      <c r="E13" s="350" t="s">
        <v>86</v>
      </c>
      <c r="F13" s="350" t="s">
        <v>87</v>
      </c>
      <c r="G13" s="352" t="s">
        <v>88</v>
      </c>
      <c r="H13" s="350" t="s">
        <v>89</v>
      </c>
      <c r="I13" s="350" t="s">
        <v>90</v>
      </c>
      <c r="J13" s="352" t="s">
        <v>88</v>
      </c>
      <c r="K13" s="350" t="s">
        <v>91</v>
      </c>
      <c r="L13" s="350" t="s">
        <v>92</v>
      </c>
      <c r="M13" s="350" t="s">
        <v>93</v>
      </c>
      <c r="N13" s="350" t="s">
        <v>94</v>
      </c>
      <c r="O13" s="350" t="s">
        <v>95</v>
      </c>
      <c r="P13" s="350" t="s">
        <v>96</v>
      </c>
      <c r="Q13" s="350" t="s">
        <v>97</v>
      </c>
      <c r="R13" s="350" t="s">
        <v>98</v>
      </c>
      <c r="S13" s="350" t="s">
        <v>99</v>
      </c>
      <c r="T13" s="350" t="s">
        <v>100</v>
      </c>
      <c r="U13" s="350" t="s">
        <v>101</v>
      </c>
      <c r="V13" s="350" t="s">
        <v>102</v>
      </c>
      <c r="W13" s="350" t="s">
        <v>103</v>
      </c>
      <c r="X13" s="352" t="s">
        <v>88</v>
      </c>
      <c r="Y13" s="369" t="s">
        <v>104</v>
      </c>
      <c r="Z13" s="370" t="s">
        <v>105</v>
      </c>
      <c r="AA13" s="366"/>
      <c r="AB13" s="48"/>
      <c r="AC13" s="48"/>
    </row>
    <row r="14" spans="1:29" ht="60" customHeight="1" x14ac:dyDescent="0.2">
      <c r="A14" s="350"/>
      <c r="B14" s="350"/>
      <c r="C14" s="350"/>
      <c r="D14" s="350"/>
      <c r="E14" s="350"/>
      <c r="F14" s="350"/>
      <c r="G14" s="352"/>
      <c r="H14" s="350"/>
      <c r="I14" s="350"/>
      <c r="J14" s="352"/>
      <c r="K14" s="350"/>
      <c r="L14" s="350"/>
      <c r="M14" s="350"/>
      <c r="N14" s="350"/>
      <c r="O14" s="350"/>
      <c r="P14" s="350"/>
      <c r="Q14" s="350"/>
      <c r="R14" s="350"/>
      <c r="S14" s="350"/>
      <c r="T14" s="350"/>
      <c r="U14" s="350"/>
      <c r="V14" s="350"/>
      <c r="W14" s="350"/>
      <c r="X14" s="352"/>
      <c r="Y14" s="369"/>
      <c r="Z14" s="370"/>
      <c r="AA14" s="367"/>
      <c r="AB14" s="48"/>
      <c r="AC14" s="48"/>
    </row>
    <row r="15" spans="1:29" ht="171.75" customHeight="1" x14ac:dyDescent="0.2">
      <c r="A15" s="86">
        <v>0</v>
      </c>
      <c r="B15" s="86"/>
      <c r="C15" s="87">
        <v>0</v>
      </c>
      <c r="D15" s="87">
        <v>0</v>
      </c>
      <c r="E15" s="87">
        <v>0</v>
      </c>
      <c r="F15" s="86">
        <v>0</v>
      </c>
      <c r="G15" s="86">
        <f>SUM(A15:F15)</f>
        <v>0</v>
      </c>
      <c r="H15" s="88">
        <f>(A15+C15+D15+E15+F15+G15)</f>
        <v>0</v>
      </c>
      <c r="I15" s="86">
        <v>0</v>
      </c>
      <c r="J15" s="86">
        <f>SUM(H15:I15)</f>
        <v>0</v>
      </c>
      <c r="K15" s="88">
        <f>(I15+J15)</f>
        <v>0</v>
      </c>
      <c r="L15" s="86">
        <v>0</v>
      </c>
      <c r="M15" s="86">
        <v>0</v>
      </c>
      <c r="N15" s="86">
        <v>0</v>
      </c>
      <c r="O15" s="86">
        <v>0</v>
      </c>
      <c r="P15" s="86">
        <v>0</v>
      </c>
      <c r="Q15" s="86">
        <v>0</v>
      </c>
      <c r="R15" s="86">
        <v>0</v>
      </c>
      <c r="S15" s="86">
        <v>0</v>
      </c>
      <c r="T15" s="86">
        <v>0</v>
      </c>
      <c r="U15" s="86">
        <v>0</v>
      </c>
      <c r="V15" s="86">
        <v>0</v>
      </c>
      <c r="W15" s="86">
        <v>0</v>
      </c>
      <c r="X15" s="86">
        <f>SUM(K15:W15)</f>
        <v>0</v>
      </c>
      <c r="Y15" s="89">
        <f>+J15</f>
        <v>0</v>
      </c>
      <c r="Z15" s="90">
        <f>+Y15+Q5+Q7+Q9+V5+V7+V9</f>
        <v>0</v>
      </c>
      <c r="AA15" s="368"/>
      <c r="AB15" s="48"/>
      <c r="AC15" s="48"/>
    </row>
    <row r="16" spans="1:29" x14ac:dyDescent="0.2">
      <c r="A16" s="48"/>
      <c r="B16" s="48"/>
      <c r="C16" s="48"/>
      <c r="D16" s="48"/>
      <c r="E16" s="48"/>
      <c r="F16" s="58"/>
      <c r="G16" s="58"/>
      <c r="H16" s="58"/>
      <c r="I16" s="58"/>
      <c r="J16" s="58"/>
      <c r="K16" s="58"/>
      <c r="L16" s="58"/>
      <c r="M16" s="58"/>
      <c r="N16" s="58"/>
      <c r="O16" s="58"/>
      <c r="P16" s="58"/>
      <c r="Q16" s="58"/>
      <c r="R16" s="58"/>
      <c r="S16" s="59"/>
      <c r="T16" s="59"/>
      <c r="U16" s="59"/>
      <c r="V16" s="59"/>
      <c r="W16" s="48"/>
      <c r="X16" s="48"/>
      <c r="Y16" s="48"/>
      <c r="Z16" s="48"/>
      <c r="AA16" s="48"/>
      <c r="AB16" s="48"/>
      <c r="AC16" s="48"/>
    </row>
    <row r="17" spans="1:26" x14ac:dyDescent="0.2">
      <c r="A17" s="60"/>
      <c r="B17" s="60"/>
      <c r="C17" s="61"/>
      <c r="D17" s="48"/>
      <c r="E17" s="48"/>
      <c r="F17" s="48"/>
      <c r="G17" s="48"/>
      <c r="H17" s="48"/>
      <c r="I17" s="48"/>
      <c r="J17" s="48"/>
      <c r="K17" s="48"/>
      <c r="L17" s="48"/>
      <c r="M17" s="48"/>
      <c r="N17" s="48"/>
      <c r="O17" s="48"/>
      <c r="P17" s="48"/>
      <c r="Q17" s="48"/>
      <c r="R17" s="48"/>
      <c r="S17" s="349"/>
      <c r="T17" s="349"/>
      <c r="U17" s="349"/>
      <c r="V17" s="349"/>
      <c r="W17" s="349"/>
      <c r="X17" s="48"/>
      <c r="Y17" s="48"/>
      <c r="Z17" s="48"/>
    </row>
  </sheetData>
  <mergeCells count="56">
    <mergeCell ref="Y5:Z10"/>
    <mergeCell ref="AA5:AA10"/>
    <mergeCell ref="Y12:Z12"/>
    <mergeCell ref="AA13:AA15"/>
    <mergeCell ref="T5:U6"/>
    <mergeCell ref="V5:X6"/>
    <mergeCell ref="T7:U8"/>
    <mergeCell ref="V7:X8"/>
    <mergeCell ref="T9:U10"/>
    <mergeCell ref="V9:X10"/>
    <mergeCell ref="X13:X14"/>
    <mergeCell ref="Y13:Y14"/>
    <mergeCell ref="Z13:Z14"/>
    <mergeCell ref="A5:D10"/>
    <mergeCell ref="A1:AA1"/>
    <mergeCell ref="C3:I3"/>
    <mergeCell ref="J3:K3"/>
    <mergeCell ref="L3:S3"/>
    <mergeCell ref="T3:U3"/>
    <mergeCell ref="V3:AA3"/>
    <mergeCell ref="A3:B3"/>
    <mergeCell ref="Q5:S6"/>
    <mergeCell ref="Q7:S8"/>
    <mergeCell ref="Q9:S10"/>
    <mergeCell ref="J5:N10"/>
    <mergeCell ref="E5:I10"/>
    <mergeCell ref="O5:P6"/>
    <mergeCell ref="O7:P8"/>
    <mergeCell ref="O9:P10"/>
    <mergeCell ref="A12:H12"/>
    <mergeCell ref="I12:K12"/>
    <mergeCell ref="L12:X12"/>
    <mergeCell ref="A13:A14"/>
    <mergeCell ref="C13:C14"/>
    <mergeCell ref="D13:D14"/>
    <mergeCell ref="E13:E14"/>
    <mergeCell ref="F13:F14"/>
    <mergeCell ref="B13:B14"/>
    <mergeCell ref="R13:R14"/>
    <mergeCell ref="G13:G14"/>
    <mergeCell ref="H13:H14"/>
    <mergeCell ref="I13:I14"/>
    <mergeCell ref="J13:J14"/>
    <mergeCell ref="K13:K14"/>
    <mergeCell ref="L13:L14"/>
    <mergeCell ref="M13:M14"/>
    <mergeCell ref="N13:N14"/>
    <mergeCell ref="O13:O14"/>
    <mergeCell ref="P13:P14"/>
    <mergeCell ref="Q13:Q14"/>
    <mergeCell ref="S17:W17"/>
    <mergeCell ref="S13:S14"/>
    <mergeCell ref="T13:T14"/>
    <mergeCell ref="U13:U14"/>
    <mergeCell ref="V13:V14"/>
    <mergeCell ref="W13:W14"/>
  </mergeCells>
  <printOptions horizontalCentered="1"/>
  <pageMargins left="0.78740157480314965" right="0.78740157480314965" top="1.5748031496062993" bottom="0.78740157480314965" header="0.59055118110236227" footer="0.39370078740157483"/>
  <pageSetup paperSize="5" scale="85" orientation="landscape" r:id="rId1"/>
  <headerFooter>
    <oddHeader>&amp;L&amp;G&amp;R&amp;"Arial,Negrita"&amp;8PROCESO DE PLANEACIÓN
Subproceso de Planeación Socioeconómica
SEGUIMIENTO A PROYECTOS DE INVERSIÓN ACUMULADO</oddHeader>
    <oddFooter xml:space="preserve">&amp;L&amp;"Arial,Normal"&amp;8 1351-F-PSE-36-V1&amp;C&amp;8Página &amp;P de &amp;N&amp;R&amp;"Arial,Normal"&amp;8Registrado SIG: 28-05-2020  </oddFooter>
  </headerFooter>
  <ignoredErrors>
    <ignoredError sqref="G15 J15 X15" unlockedFormula="1"/>
  </ignoredError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3:D51"/>
  <sheetViews>
    <sheetView showGridLines="0" workbookViewId="0">
      <selection activeCell="C54" sqref="C54"/>
    </sheetView>
  </sheetViews>
  <sheetFormatPr baseColWidth="10" defaultColWidth="3" defaultRowHeight="15" x14ac:dyDescent="0.25"/>
  <cols>
    <col min="1" max="1" width="3.5703125" style="75" bestFit="1" customWidth="1"/>
    <col min="2" max="2" width="38.42578125" style="73" customWidth="1"/>
    <col min="3" max="3" width="91.85546875" style="69" customWidth="1"/>
    <col min="4" max="16384" width="3" style="66"/>
  </cols>
  <sheetData>
    <row r="3" spans="1:3" x14ac:dyDescent="0.25">
      <c r="A3" s="371" t="s">
        <v>16</v>
      </c>
      <c r="B3" s="371"/>
      <c r="C3" s="371"/>
    </row>
    <row r="4" spans="1:3" s="70" customFormat="1" ht="36.75" customHeight="1" x14ac:dyDescent="0.25">
      <c r="A4" s="67">
        <v>1</v>
      </c>
      <c r="B4" s="68" t="s">
        <v>107</v>
      </c>
      <c r="C4" s="69" t="s">
        <v>108</v>
      </c>
    </row>
    <row r="5" spans="1:3" s="70" customFormat="1" ht="51" customHeight="1" x14ac:dyDescent="0.25">
      <c r="A5" s="67">
        <v>2</v>
      </c>
      <c r="B5" s="71" t="s">
        <v>109</v>
      </c>
      <c r="C5" s="72" t="s">
        <v>110</v>
      </c>
    </row>
    <row r="6" spans="1:3" s="70" customFormat="1" ht="35.25" customHeight="1" x14ac:dyDescent="0.25">
      <c r="A6" s="67">
        <v>3</v>
      </c>
      <c r="B6" s="68" t="s">
        <v>111</v>
      </c>
      <c r="C6" s="69" t="s">
        <v>112</v>
      </c>
    </row>
    <row r="7" spans="1:3" s="70" customFormat="1" ht="26.1" customHeight="1" x14ac:dyDescent="0.25">
      <c r="A7" s="67">
        <v>4</v>
      </c>
      <c r="B7" s="71" t="s">
        <v>113</v>
      </c>
      <c r="C7" s="72" t="s">
        <v>114</v>
      </c>
    </row>
    <row r="8" spans="1:3" s="70" customFormat="1" ht="37.5" customHeight="1" x14ac:dyDescent="0.25">
      <c r="A8" s="67">
        <v>5</v>
      </c>
      <c r="B8" s="68" t="s">
        <v>115</v>
      </c>
      <c r="C8" s="69" t="s">
        <v>116</v>
      </c>
    </row>
    <row r="9" spans="1:3" s="70" customFormat="1" ht="35.25" customHeight="1" x14ac:dyDescent="0.25">
      <c r="A9" s="67">
        <v>6</v>
      </c>
      <c r="B9" s="71" t="s">
        <v>117</v>
      </c>
      <c r="C9" s="72" t="s">
        <v>118</v>
      </c>
    </row>
    <row r="10" spans="1:3" s="70" customFormat="1" ht="26.1" customHeight="1" x14ac:dyDescent="0.25">
      <c r="A10" s="67">
        <v>7</v>
      </c>
      <c r="B10" s="68" t="s">
        <v>119</v>
      </c>
      <c r="C10" s="69" t="s">
        <v>120</v>
      </c>
    </row>
    <row r="11" spans="1:3" s="70" customFormat="1" ht="26.1" customHeight="1" x14ac:dyDescent="0.25">
      <c r="A11" s="67">
        <v>8</v>
      </c>
      <c r="B11" s="71" t="s">
        <v>121</v>
      </c>
      <c r="C11" s="72" t="s">
        <v>177</v>
      </c>
    </row>
    <row r="12" spans="1:3" s="70" customFormat="1" ht="26.1" customHeight="1" x14ac:dyDescent="0.25">
      <c r="A12" s="371" t="s">
        <v>122</v>
      </c>
      <c r="B12" s="371"/>
      <c r="C12" s="371"/>
    </row>
    <row r="13" spans="1:3" s="70" customFormat="1" ht="26.1" customHeight="1" x14ac:dyDescent="0.25">
      <c r="A13" s="67">
        <v>9</v>
      </c>
      <c r="B13" s="68" t="s">
        <v>123</v>
      </c>
      <c r="C13" s="69" t="s">
        <v>124</v>
      </c>
    </row>
    <row r="14" spans="1:3" ht="26.1" customHeight="1" x14ac:dyDescent="0.25">
      <c r="A14" s="67">
        <v>10</v>
      </c>
      <c r="B14" s="71" t="s">
        <v>125</v>
      </c>
      <c r="C14" s="72" t="s">
        <v>126</v>
      </c>
    </row>
    <row r="15" spans="1:3" ht="33" customHeight="1" x14ac:dyDescent="0.25">
      <c r="A15" s="67">
        <v>11</v>
      </c>
      <c r="B15" s="68" t="s">
        <v>127</v>
      </c>
      <c r="C15" s="69" t="s">
        <v>128</v>
      </c>
    </row>
    <row r="16" spans="1:3" ht="26.1" customHeight="1" x14ac:dyDescent="0.25">
      <c r="A16" s="67">
        <v>12</v>
      </c>
      <c r="B16" s="71" t="s">
        <v>129</v>
      </c>
      <c r="C16" s="72" t="s">
        <v>130</v>
      </c>
    </row>
    <row r="17" spans="1:3" ht="26.1" customHeight="1" x14ac:dyDescent="0.25">
      <c r="A17" s="67">
        <v>13</v>
      </c>
      <c r="B17" s="68" t="s">
        <v>131</v>
      </c>
      <c r="C17" s="69" t="s">
        <v>132</v>
      </c>
    </row>
    <row r="18" spans="1:3" ht="26.1" customHeight="1" x14ac:dyDescent="0.25">
      <c r="A18" s="67">
        <v>14</v>
      </c>
      <c r="B18" s="71" t="s">
        <v>133</v>
      </c>
      <c r="C18" s="72" t="s">
        <v>134</v>
      </c>
    </row>
    <row r="19" spans="1:3" ht="24.75" customHeight="1" x14ac:dyDescent="0.25">
      <c r="A19" s="67">
        <v>15</v>
      </c>
      <c r="B19" s="68" t="s">
        <v>135</v>
      </c>
      <c r="C19" s="69" t="s">
        <v>136</v>
      </c>
    </row>
    <row r="20" spans="1:3" ht="24.75" customHeight="1" x14ac:dyDescent="0.25">
      <c r="A20" s="371" t="s">
        <v>17</v>
      </c>
      <c r="B20" s="371"/>
      <c r="C20" s="371"/>
    </row>
    <row r="21" spans="1:3" ht="26.1" customHeight="1" x14ac:dyDescent="0.25">
      <c r="A21" s="67">
        <v>16</v>
      </c>
      <c r="B21" s="71" t="s">
        <v>137</v>
      </c>
      <c r="C21" s="72" t="s">
        <v>138</v>
      </c>
    </row>
    <row r="22" spans="1:3" ht="26.1" customHeight="1" x14ac:dyDescent="0.25">
      <c r="A22" s="67">
        <v>17</v>
      </c>
      <c r="B22" s="68" t="s">
        <v>139</v>
      </c>
      <c r="C22" s="69" t="s">
        <v>140</v>
      </c>
    </row>
    <row r="23" spans="1:3" ht="26.1" customHeight="1" x14ac:dyDescent="0.25">
      <c r="A23" s="67">
        <v>18</v>
      </c>
      <c r="B23" s="71" t="s">
        <v>141</v>
      </c>
      <c r="C23" s="72" t="s">
        <v>142</v>
      </c>
    </row>
    <row r="24" spans="1:3" ht="26.1" customHeight="1" x14ac:dyDescent="0.25">
      <c r="A24" s="67">
        <v>19</v>
      </c>
      <c r="B24" s="68" t="s">
        <v>143</v>
      </c>
      <c r="C24" s="69" t="s">
        <v>144</v>
      </c>
    </row>
    <row r="25" spans="1:3" ht="26.1" customHeight="1" x14ac:dyDescent="0.25">
      <c r="A25" s="67">
        <v>20</v>
      </c>
      <c r="B25" s="71" t="s">
        <v>145</v>
      </c>
      <c r="C25" s="72" t="s">
        <v>146</v>
      </c>
    </row>
    <row r="26" spans="1:3" ht="26.1" customHeight="1" x14ac:dyDescent="0.25">
      <c r="A26" s="67">
        <v>21</v>
      </c>
      <c r="B26" s="68" t="s">
        <v>147</v>
      </c>
      <c r="C26" s="69" t="s">
        <v>148</v>
      </c>
    </row>
    <row r="27" spans="1:3" ht="24" customHeight="1" x14ac:dyDescent="0.25">
      <c r="A27" s="67">
        <v>22</v>
      </c>
      <c r="B27" s="71" t="s">
        <v>149</v>
      </c>
      <c r="C27" s="72" t="s">
        <v>150</v>
      </c>
    </row>
    <row r="28" spans="1:3" ht="28.5" customHeight="1" x14ac:dyDescent="0.25">
      <c r="A28" s="67">
        <v>23</v>
      </c>
      <c r="B28" s="68" t="s">
        <v>44</v>
      </c>
      <c r="C28" s="69" t="s">
        <v>151</v>
      </c>
    </row>
    <row r="29" spans="1:3" ht="25.5" customHeight="1" x14ac:dyDescent="0.25">
      <c r="A29" s="67">
        <v>24</v>
      </c>
      <c r="B29" s="71" t="s">
        <v>45</v>
      </c>
      <c r="C29" s="72" t="s">
        <v>152</v>
      </c>
    </row>
    <row r="30" spans="1:3" ht="20.25" customHeight="1" x14ac:dyDescent="0.25">
      <c r="A30" s="67">
        <v>25</v>
      </c>
      <c r="B30" s="68" t="s">
        <v>153</v>
      </c>
      <c r="C30" s="69" t="s">
        <v>154</v>
      </c>
    </row>
    <row r="31" spans="1:3" ht="20.25" customHeight="1" x14ac:dyDescent="0.25">
      <c r="A31" s="371" t="s">
        <v>19</v>
      </c>
      <c r="B31" s="371"/>
      <c r="C31" s="371"/>
    </row>
    <row r="32" spans="1:3" x14ac:dyDescent="0.25">
      <c r="A32" s="67">
        <v>26</v>
      </c>
      <c r="B32" s="71" t="s">
        <v>155</v>
      </c>
      <c r="C32" s="72" t="s">
        <v>156</v>
      </c>
    </row>
    <row r="33" spans="1:3" x14ac:dyDescent="0.25">
      <c r="A33" s="67">
        <v>27</v>
      </c>
      <c r="B33" s="73" t="s">
        <v>48</v>
      </c>
      <c r="C33" s="69" t="s">
        <v>114</v>
      </c>
    </row>
    <row r="34" spans="1:3" x14ac:dyDescent="0.25">
      <c r="A34" s="67">
        <v>28</v>
      </c>
      <c r="B34" s="74" t="s">
        <v>125</v>
      </c>
      <c r="C34" s="72" t="s">
        <v>157</v>
      </c>
    </row>
    <row r="35" spans="1:3" x14ac:dyDescent="0.25">
      <c r="A35" s="67">
        <v>29</v>
      </c>
      <c r="B35" s="73" t="s">
        <v>158</v>
      </c>
      <c r="C35" s="69" t="s">
        <v>159</v>
      </c>
    </row>
    <row r="36" spans="1:3" x14ac:dyDescent="0.25">
      <c r="A36" s="67">
        <v>30</v>
      </c>
      <c r="B36" s="74" t="s">
        <v>160</v>
      </c>
      <c r="C36" s="72" t="s">
        <v>161</v>
      </c>
    </row>
    <row r="37" spans="1:3" x14ac:dyDescent="0.25">
      <c r="A37" s="67">
        <v>31</v>
      </c>
      <c r="B37" s="68" t="s">
        <v>162</v>
      </c>
      <c r="C37" s="69" t="s">
        <v>156</v>
      </c>
    </row>
    <row r="38" spans="1:3" x14ac:dyDescent="0.25">
      <c r="A38" s="67">
        <v>32</v>
      </c>
      <c r="B38" s="74" t="s">
        <v>48</v>
      </c>
      <c r="C38" s="72" t="s">
        <v>114</v>
      </c>
    </row>
    <row r="39" spans="1:3" x14ac:dyDescent="0.25">
      <c r="A39" s="67">
        <v>33</v>
      </c>
      <c r="B39" s="73" t="s">
        <v>125</v>
      </c>
      <c r="C39" s="69" t="s">
        <v>157</v>
      </c>
    </row>
    <row r="40" spans="1:3" x14ac:dyDescent="0.25">
      <c r="A40" s="67">
        <v>34</v>
      </c>
      <c r="B40" s="74" t="s">
        <v>158</v>
      </c>
      <c r="C40" s="72" t="s">
        <v>159</v>
      </c>
    </row>
    <row r="41" spans="1:3" x14ac:dyDescent="0.25">
      <c r="A41" s="67">
        <v>35</v>
      </c>
      <c r="B41" s="73" t="s">
        <v>160</v>
      </c>
      <c r="C41" s="69" t="s">
        <v>163</v>
      </c>
    </row>
    <row r="42" spans="1:3" x14ac:dyDescent="0.25">
      <c r="A42" s="371" t="s">
        <v>164</v>
      </c>
      <c r="B42" s="371"/>
      <c r="C42" s="371"/>
    </row>
    <row r="43" spans="1:3" ht="32.25" customHeight="1" x14ac:dyDescent="0.25">
      <c r="A43" s="67">
        <v>36</v>
      </c>
      <c r="B43" s="71" t="s">
        <v>165</v>
      </c>
      <c r="C43" s="72" t="s">
        <v>166</v>
      </c>
    </row>
    <row r="44" spans="1:3" x14ac:dyDescent="0.25">
      <c r="A44" s="371" t="s">
        <v>21</v>
      </c>
      <c r="B44" s="371"/>
      <c r="C44" s="371"/>
    </row>
    <row r="45" spans="1:3" ht="30" x14ac:dyDescent="0.25">
      <c r="A45" s="67">
        <v>37</v>
      </c>
      <c r="B45" s="68" t="s">
        <v>167</v>
      </c>
      <c r="C45" s="69" t="s">
        <v>168</v>
      </c>
    </row>
    <row r="46" spans="1:3" ht="24.75" customHeight="1" x14ac:dyDescent="0.25">
      <c r="A46" s="67">
        <v>38</v>
      </c>
      <c r="B46" s="71" t="s">
        <v>169</v>
      </c>
      <c r="C46" s="72" t="s">
        <v>170</v>
      </c>
    </row>
    <row r="47" spans="1:3" ht="33.75" customHeight="1" x14ac:dyDescent="0.25">
      <c r="A47" s="67">
        <v>39</v>
      </c>
      <c r="B47" s="68" t="s">
        <v>171</v>
      </c>
      <c r="C47" s="69" t="s">
        <v>172</v>
      </c>
    </row>
    <row r="48" spans="1:3" ht="30" x14ac:dyDescent="0.25">
      <c r="A48" s="67">
        <v>40</v>
      </c>
      <c r="B48" s="71" t="s">
        <v>173</v>
      </c>
      <c r="C48" s="72" t="s">
        <v>174</v>
      </c>
    </row>
    <row r="49" spans="1:4" ht="30" x14ac:dyDescent="0.25">
      <c r="A49" s="67">
        <v>41</v>
      </c>
      <c r="B49" s="78" t="s">
        <v>175</v>
      </c>
      <c r="C49" s="79" t="s">
        <v>176</v>
      </c>
      <c r="D49" s="80"/>
    </row>
    <row r="50" spans="1:4" x14ac:dyDescent="0.25">
      <c r="A50" s="371" t="s">
        <v>187</v>
      </c>
      <c r="B50" s="371"/>
      <c r="C50" s="371"/>
      <c r="D50" s="80"/>
    </row>
    <row r="51" spans="1:4" ht="43.5" customHeight="1" x14ac:dyDescent="0.25">
      <c r="A51" s="67">
        <v>42</v>
      </c>
      <c r="B51" s="71" t="s">
        <v>185</v>
      </c>
      <c r="C51" s="72" t="s">
        <v>189</v>
      </c>
    </row>
  </sheetData>
  <mergeCells count="7">
    <mergeCell ref="A44:C44"/>
    <mergeCell ref="A50:C50"/>
    <mergeCell ref="A3:C3"/>
    <mergeCell ref="A12:C12"/>
    <mergeCell ref="A20:C20"/>
    <mergeCell ref="A31:C31"/>
    <mergeCell ref="A42:C42"/>
  </mergeCells>
  <pageMargins left="0.70866141732283472" right="0.70866141732283472" top="0.74803149606299213" bottom="0.74803149606299213" header="0.31496062992125984" footer="0.31496062992125984"/>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E533E34EECE67429B2EDC0A26314208" ma:contentTypeVersion="6" ma:contentTypeDescription="Crear nuevo documento." ma:contentTypeScope="" ma:versionID="d2343357b4b97e76fcdd03f138aefbfa">
  <xsd:schema xmlns:xsd="http://www.w3.org/2001/XMLSchema" xmlns:xs="http://www.w3.org/2001/XMLSchema" xmlns:p="http://schemas.microsoft.com/office/2006/metadata/properties" xmlns:ns2="22ef4ef0-7d28-43e9-b597-d882ef352c37" targetNamespace="http://schemas.microsoft.com/office/2006/metadata/properties" ma:root="true" ma:fieldsID="685396121994d45bf36281187108a992" ns2:_="">
    <xsd:import namespace="22ef4ef0-7d28-43e9-b597-d882ef352c37"/>
    <xsd:element name="properties">
      <xsd:complexType>
        <xsd:sequence>
          <xsd:element name="documentManagement">
            <xsd:complexType>
              <xsd:all>
                <xsd:element ref="ns2:Descripci_x00f3_n" minOccurs="0"/>
                <xsd:element ref="ns2:A_x00f1_o" minOccurs="0"/>
                <xsd:element ref="ns2:Fecha" minOccurs="0"/>
                <xsd:element ref="ns2:Clasificaci_x00f3_n" minOccurs="0"/>
                <xsd:element ref="ns2:Publicado" minOccurs="0"/>
                <xsd:element ref="ns2:Fecha_x0020_de_x0020_Caducida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ef4ef0-7d28-43e9-b597-d882ef352c37" elementFormDefault="qualified">
    <xsd:import namespace="http://schemas.microsoft.com/office/2006/documentManagement/types"/>
    <xsd:import namespace="http://schemas.microsoft.com/office/infopath/2007/PartnerControls"/>
    <xsd:element name="Descripci_x00f3_n" ma:index="8" nillable="true" ma:displayName="Descripción" ma:internalName="Descripci_x00f3_n">
      <xsd:simpleType>
        <xsd:restriction base="dms:Note">
          <xsd:maxLength value="255"/>
        </xsd:restriction>
      </xsd:simpleType>
    </xsd:element>
    <xsd:element name="A_x00f1_o" ma:index="9" nillable="true" ma:displayName="Año" ma:internalName="A_x00f1_o">
      <xsd:simpleType>
        <xsd:restriction base="dms:Text">
          <xsd:maxLength value="255"/>
        </xsd:restriction>
      </xsd:simpleType>
    </xsd:element>
    <xsd:element name="Fecha" ma:index="10" nillable="true" ma:displayName="Fecha" ma:internalName="Fecha">
      <xsd:simpleType>
        <xsd:restriction base="dms:Text">
          <xsd:maxLength value="255"/>
        </xsd:restriction>
      </xsd:simpleType>
    </xsd:element>
    <xsd:element name="Clasificaci_x00f3_n" ma:index="11" nillable="true" ma:displayName="Clasificación" ma:default="ANÁLISIS E INFORMES" ma:format="Dropdown" ma:internalName="Clasificaci_x00f3_n">
      <xsd:simpleType>
        <xsd:restriction base="dms:Choice">
          <xsd:enumeration value="ANÁLISIS E INFORMES"/>
          <xsd:enumeration value="AUDITORÍA INTERNA"/>
          <xsd:enumeration value="CARACTERIZACIÓN"/>
          <xsd:enumeration value="DECRETOS"/>
          <xsd:enumeration value="DEFINICIÓN DE INDICADORES"/>
          <xsd:enumeration value="ENCUESTAS"/>
          <xsd:enumeration value="EVALUACIONES"/>
          <xsd:enumeration value="FORMATOS Y MODELOS"/>
          <xsd:enumeration value="INSTRUCTIVOS Y GUÍAS"/>
          <xsd:enumeration value="MEDICIONES"/>
          <xsd:enumeration value="RESOLUCIONES"/>
          <xsd:enumeration value="MAPA DE RIESGOS"/>
          <xsd:enumeration value="PROCESOS, PROCEDIMIENTOS Y PROGRAMAS"/>
          <xsd:enumeration value="POLÍTICAS"/>
          <xsd:enumeration value="PLANES"/>
        </xsd:restriction>
      </xsd:simpleType>
    </xsd:element>
    <xsd:element name="Publicado" ma:index="12" nillable="true" ma:displayName="Publicado" ma:default="1" ma:internalName="Publicado">
      <xsd:simpleType>
        <xsd:restriction base="dms:Boolean"/>
      </xsd:simpleType>
    </xsd:element>
    <xsd:element name="Fecha_x0020_de_x0020_Caducidad" ma:index="13" nillable="true" ma:displayName="Fecha de Caducidad" ma:format="DateOnly" ma:internalName="Fecha_x0020_de_x0020_Caducidad">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lasificaci_x00f3_n xmlns="22ef4ef0-7d28-43e9-b597-d882ef352c37">ANÁLISIS E INFORMES</Clasificaci_x00f3_n>
    <Publicado xmlns="22ef4ef0-7d28-43e9-b597-d882ef352c37">true</Publicado>
    <Descripci_x00f3_n xmlns="22ef4ef0-7d28-43e9-b597-d882ef352c37" xsi:nil="true"/>
    <Fecha xmlns="22ef4ef0-7d28-43e9-b597-d882ef352c37" xsi:nil="true"/>
    <Fecha_x0020_de_x0020_Caducidad xmlns="22ef4ef0-7d28-43e9-b597-d882ef352c37" xsi:nil="true"/>
    <A_x00f1_o xmlns="22ef4ef0-7d28-43e9-b597-d882ef352c37"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8B13B13-20C5-4450-8F6A-AB7418E01F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ef4ef0-7d28-43e9-b597-d882ef352c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0C70731-340C-4329-897C-F3B3F26B5264}">
  <ds:schemaRefs>
    <ds:schemaRef ds:uri="http://www.w3.org/XML/1998/namespace"/>
    <ds:schemaRef ds:uri="http://purl.org/dc/terms/"/>
    <ds:schemaRef ds:uri="http://schemas.microsoft.com/office/infopath/2007/PartnerControls"/>
    <ds:schemaRef ds:uri="http://purl.org/dc/dcmitype/"/>
    <ds:schemaRef ds:uri="http://schemas.openxmlformats.org/package/2006/metadata/core-properties"/>
    <ds:schemaRef ds:uri="http://schemas.microsoft.com/office/2006/documentManagement/types"/>
    <ds:schemaRef ds:uri="http://purl.org/dc/elements/1.1/"/>
    <ds:schemaRef ds:uri="22ef4ef0-7d28-43e9-b597-d882ef352c37"/>
    <ds:schemaRef ds:uri="http://schemas.microsoft.com/office/2006/metadata/properties"/>
  </ds:schemaRefs>
</ds:datastoreItem>
</file>

<file path=customXml/itemProps3.xml><?xml version="1.0" encoding="utf-8"?>
<ds:datastoreItem xmlns:ds="http://schemas.openxmlformats.org/officeDocument/2006/customXml" ds:itemID="{18EB4C28-3B0E-4997-AEC2-CF492CD5DA9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SPI Acumulado</vt:lpstr>
      <vt:lpstr>Población</vt:lpstr>
      <vt:lpstr>Instrucciones Diligenciamiento</vt:lpstr>
      <vt:lpstr>'SPI Acumulado'!Área_de_impresión</vt:lpstr>
      <vt:lpstr>'SPI Acumulado'!Títulos_a_imprimir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dc:creator>
  <cp:lastModifiedBy>Luz Yeny Hernandez</cp:lastModifiedBy>
  <cp:lastPrinted>2021-07-05T18:50:09Z</cp:lastPrinted>
  <dcterms:created xsi:type="dcterms:W3CDTF">2016-07-08T14:51:09Z</dcterms:created>
  <dcterms:modified xsi:type="dcterms:W3CDTF">2021-09-17T12:54:55Z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0x0101008E533E34EECE67429B2EDC0A26314208</vt:lpwstr>
  </property>
</Properties>
</file>